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Ｕ-12の部予選結果" sheetId="1" r:id="rId1"/>
  </sheets>
  <definedNames>
    <definedName name="_xlnm.Print_Area" localSheetId="0">'Ｕ-12の部予選結果'!$A$1:$BD$31</definedName>
  </definedNames>
  <calcPr fullCalcOnLoad="1"/>
</workbook>
</file>

<file path=xl/comments1.xml><?xml version="1.0" encoding="utf-8"?>
<comments xmlns="http://schemas.openxmlformats.org/spreadsheetml/2006/main">
  <authors>
    <author>Sabe</author>
  </authors>
  <commentList>
    <comment ref="B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20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<sst xmlns="http://schemas.openxmlformats.org/spreadsheetml/2006/main" count="49" uniqueCount="27">
  <si>
    <t>第４回ほくでん杯兼第３２回全日本少年サッカー大会
根室地区予選（Ｕ-12の部）</t>
  </si>
  <si>
    <t>予選リーグ</t>
  </si>
  <si>
    <t>平成２０年　５月２５日（日）　会場：別海町全天候トラック＆フィールド</t>
  </si>
  <si>
    <t>【Ａブロック】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</si>
  <si>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</si>
  <si>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</si>
  <si>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</si>
  <si>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</si>
  <si>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</si>
  <si>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</si>
  <si>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</si>
  <si>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</si>
  <si>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標津</t>
  </si>
  <si>
    <t>－</t>
  </si>
  <si>
    <t>ＦＣ中標津Ｊｒ</t>
  </si>
  <si>
    <t>－</t>
  </si>
  <si>
    <t>ＦＣ中標津</t>
  </si>
  <si>
    <t>羅臼</t>
  </si>
  <si>
    <t>－</t>
  </si>
  <si>
    <t>【Ｂブロック】</t>
  </si>
  <si>
    <t>順位は抽選による</t>
  </si>
  <si>
    <t>別海</t>
  </si>
  <si>
    <t>厚床</t>
  </si>
  <si>
    <t>－</t>
  </si>
  <si>
    <t>珸瑶瑁</t>
  </si>
  <si>
    <t>※各ブロックの上位２チームが５月３１日(土)の決勝トーナメントに出場(中標津町運動公園）</t>
  </si>
  <si>
    <t>※５月３１日（土）には（Ｕ－１０）の部も開催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</si>
</sst>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2"/>
      <color indexed="10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1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right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28575</xdr:rowOff>
    </xdr:from>
    <xdr:to>
      <xdr:col>7</xdr:col>
      <xdr:colOff>66675</xdr:colOff>
      <xdr:row>6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16954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2956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18478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7</xdr:col>
      <xdr:colOff>66675</xdr:colOff>
      <xdr:row>6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16954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15</xdr:col>
      <xdr:colOff>28575</xdr:colOff>
      <xdr:row>9</xdr:row>
      <xdr:rowOff>76200</xdr:rowOff>
    </xdr:from>
    <xdr:to>
      <xdr:col>17</xdr:col>
      <xdr:colOff>28575</xdr:colOff>
      <xdr:row>10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5050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96125" y="169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6</xdr:row>
      <xdr:rowOff>180975</xdr:rowOff>
    </xdr:from>
    <xdr:to>
      <xdr:col>57</xdr:col>
      <xdr:colOff>0</xdr:colOff>
      <xdr:row>7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96125" y="18478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96125" y="169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17</xdr:row>
      <xdr:rowOff>28575</xdr:rowOff>
    </xdr:from>
    <xdr:to>
      <xdr:col>7</xdr:col>
      <xdr:colOff>66675</xdr:colOff>
      <xdr:row>17</xdr:row>
      <xdr:rowOff>209550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2450" y="39433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17</xdr:row>
      <xdr:rowOff>180975</xdr:rowOff>
    </xdr:from>
    <xdr:to>
      <xdr:col>4</xdr:col>
      <xdr:colOff>85725</xdr:colOff>
      <xdr:row>18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9075" y="40957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17</xdr:row>
      <xdr:rowOff>28575</xdr:rowOff>
    </xdr:from>
    <xdr:to>
      <xdr:col>7</xdr:col>
      <xdr:colOff>66675</xdr:colOff>
      <xdr:row>17</xdr:row>
      <xdr:rowOff>209550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2450" y="39433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17</xdr:row>
      <xdr:rowOff>28575</xdr:rowOff>
    </xdr:from>
    <xdr:to>
      <xdr:col>51</xdr:col>
      <xdr:colOff>0</xdr:colOff>
      <xdr:row>17</xdr:row>
      <xdr:rowOff>209550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857875" y="3943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17</xdr:row>
      <xdr:rowOff>180975</xdr:rowOff>
    </xdr:from>
    <xdr:to>
      <xdr:col>51</xdr:col>
      <xdr:colOff>0</xdr:colOff>
      <xdr:row>18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857875" y="40957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17</xdr:row>
      <xdr:rowOff>28575</xdr:rowOff>
    </xdr:from>
    <xdr:to>
      <xdr:col>51</xdr:col>
      <xdr:colOff>0</xdr:colOff>
      <xdr:row>17</xdr:row>
      <xdr:rowOff>209550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857875" y="3943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28575</xdr:colOff>
      <xdr:row>11</xdr:row>
      <xdr:rowOff>57150</xdr:rowOff>
    </xdr:from>
    <xdr:to>
      <xdr:col>23</xdr:col>
      <xdr:colOff>28575</xdr:colOff>
      <xdr:row>12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295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13</xdr:row>
      <xdr:rowOff>104775</xdr:rowOff>
    </xdr:from>
    <xdr:to>
      <xdr:col>29</xdr:col>
      <xdr:colOff>28575</xdr:colOff>
      <xdr:row>14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295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66675</xdr:rowOff>
    </xdr:from>
    <xdr:to>
      <xdr:col>11</xdr:col>
      <xdr:colOff>0</xdr:colOff>
      <xdr:row>8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1145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22</xdr:row>
      <xdr:rowOff>47625</xdr:rowOff>
    </xdr:from>
    <xdr:to>
      <xdr:col>23</xdr:col>
      <xdr:colOff>28575</xdr:colOff>
      <xdr:row>23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1054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18</xdr:row>
      <xdr:rowOff>76200</xdr:rowOff>
    </xdr:from>
    <xdr:to>
      <xdr:col>11</xdr:col>
      <xdr:colOff>0</xdr:colOff>
      <xdr:row>19</xdr:row>
      <xdr:rowOff>123825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3719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20</xdr:row>
      <xdr:rowOff>57150</xdr:rowOff>
    </xdr:from>
    <xdr:to>
      <xdr:col>17</xdr:col>
      <xdr:colOff>28575</xdr:colOff>
      <xdr:row>21</xdr:row>
      <xdr:rowOff>142875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73392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2450" y="6772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9075" y="67722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2450" y="6772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0961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0961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0961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52450" y="6772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9075" y="67722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52450" y="67722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0961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0961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31</xdr:row>
      <xdr:rowOff>0</xdr:rowOff>
    </xdr:from>
    <xdr:to>
      <xdr:col>57</xdr:col>
      <xdr:colOff>0</xdr:colOff>
      <xdr:row>31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096125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19075" y="67722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19075" y="67722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9075" y="67722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4</xdr:col>
      <xdr:colOff>85725</xdr:colOff>
      <xdr:row>31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9075" y="67722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2"/>
  <sheetViews>
    <sheetView tabSelected="1" view="pageBreakPreview" zoomScale="75" zoomScaleNormal="75" zoomScaleSheetLayoutView="75" workbookViewId="0" topLeftCell="A1">
      <selection activeCell="C29" sqref="C29"/>
    </sheetView>
  </sheetViews>
  <sheetFormatPr defaultColWidth="9.00390625" defaultRowHeight="13.5"/>
  <cols>
    <col min="1" max="1" width="2.75390625" style="1" customWidth="1"/>
    <col min="2" max="2" width="1.4921875" style="1" customWidth="1"/>
    <col min="3" max="3" width="2.625" style="1" customWidth="1"/>
    <col min="4" max="7" width="2.375" style="1" customWidth="1"/>
    <col min="8" max="55" width="1.37890625" style="1" customWidth="1"/>
    <col min="56" max="56" width="1.75390625" style="1" customWidth="1"/>
    <col min="57" max="16384" width="9.00390625" style="1" customWidth="1"/>
  </cols>
  <sheetData>
    <row r="1" ht="6.75" customHeight="1"/>
    <row r="2" spans="1:56" ht="5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6:38" ht="8.2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56" ht="25.5" customHeight="1">
      <c r="B5" s="1" t="s">
        <v>2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AF5" s="8"/>
      <c r="BD5" s="9"/>
    </row>
    <row r="6" spans="2:38" ht="19.5" customHeight="1" thickBot="1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AL6" s="10"/>
    </row>
    <row r="7" spans="2:55" ht="30" customHeight="1">
      <c r="B7" s="13"/>
      <c r="C7" s="14"/>
      <c r="D7" s="14"/>
      <c r="E7" s="14"/>
      <c r="F7" s="14"/>
      <c r="G7" s="15"/>
      <c r="H7" s="16" t="str">
        <f>B8</f>
        <v>標津</v>
      </c>
      <c r="I7" s="17"/>
      <c r="J7" s="17"/>
      <c r="K7" s="17"/>
      <c r="L7" s="17"/>
      <c r="M7" s="18"/>
      <c r="N7" s="16" t="str">
        <f>B10</f>
        <v>ＦＣ中標津Ｊｒ</v>
      </c>
      <c r="O7" s="17"/>
      <c r="P7" s="17"/>
      <c r="Q7" s="17"/>
      <c r="R7" s="17"/>
      <c r="S7" s="18"/>
      <c r="T7" s="16" t="str">
        <f>B12</f>
        <v>ＦＣ中標津</v>
      </c>
      <c r="U7" s="17"/>
      <c r="V7" s="17"/>
      <c r="W7" s="17"/>
      <c r="X7" s="17"/>
      <c r="Y7" s="18"/>
      <c r="Z7" s="16" t="str">
        <f>B14</f>
        <v>羅臼</v>
      </c>
      <c r="AA7" s="17"/>
      <c r="AB7" s="17"/>
      <c r="AC7" s="17"/>
      <c r="AD7" s="17"/>
      <c r="AE7" s="18"/>
      <c r="AF7" s="19" t="s">
        <v>4</v>
      </c>
      <c r="AG7" s="20"/>
      <c r="AH7" s="21"/>
      <c r="AI7" s="22" t="s">
        <v>5</v>
      </c>
      <c r="AJ7" s="22"/>
      <c r="AK7" s="22"/>
      <c r="AL7" s="22" t="s">
        <v>6</v>
      </c>
      <c r="AM7" s="22"/>
      <c r="AN7" s="23"/>
      <c r="AO7" s="24" t="s">
        <v>7</v>
      </c>
      <c r="AP7" s="22"/>
      <c r="AQ7" s="25"/>
      <c r="AR7" s="21" t="s">
        <v>8</v>
      </c>
      <c r="AS7" s="22"/>
      <c r="AT7" s="22"/>
      <c r="AU7" s="22" t="s">
        <v>9</v>
      </c>
      <c r="AV7" s="22"/>
      <c r="AW7" s="23"/>
      <c r="AX7" s="26" t="s">
        <v>10</v>
      </c>
      <c r="AY7" s="27"/>
      <c r="AZ7" s="28"/>
      <c r="BA7" s="21" t="s">
        <v>11</v>
      </c>
      <c r="BB7" s="22"/>
      <c r="BC7" s="25"/>
    </row>
    <row r="8" spans="2:55" ht="15" customHeight="1">
      <c r="B8" s="29" t="s">
        <v>12</v>
      </c>
      <c r="C8" s="30"/>
      <c r="D8" s="30"/>
      <c r="E8" s="30"/>
      <c r="F8" s="30"/>
      <c r="G8" s="30"/>
      <c r="H8" s="31"/>
      <c r="I8" s="32"/>
      <c r="J8" s="33"/>
      <c r="K8" s="33"/>
      <c r="L8" s="32"/>
      <c r="M8" s="34"/>
      <c r="N8" s="35" t="str">
        <f>IF(N9="","",IF(N9=R9,"△",IF(N9&gt;R9,"○","●")))</f>
        <v>●</v>
      </c>
      <c r="O8" s="36"/>
      <c r="P8" s="36"/>
      <c r="Q8" s="36"/>
      <c r="R8" s="36"/>
      <c r="S8" s="37"/>
      <c r="T8" s="35" t="str">
        <f>IF(T9="","",IF(T9=X9,"△",IF(T9&gt;X9,"○","●")))</f>
        <v>●</v>
      </c>
      <c r="U8" s="36"/>
      <c r="V8" s="36"/>
      <c r="W8" s="36"/>
      <c r="X8" s="36"/>
      <c r="Y8" s="37"/>
      <c r="Z8" s="35" t="str">
        <f>IF(Z9="","",IF(Z9=AD9,"△",IF(Z9&gt;AD9,"○","●")))</f>
        <v>○</v>
      </c>
      <c r="AA8" s="36"/>
      <c r="AB8" s="36"/>
      <c r="AC8" s="36"/>
      <c r="AD8" s="36"/>
      <c r="AE8" s="37"/>
      <c r="AF8" s="38">
        <f>COUNTIF(H8:AE8,"○")</f>
        <v>1</v>
      </c>
      <c r="AG8" s="39"/>
      <c r="AH8" s="39"/>
      <c r="AI8" s="40">
        <f>COUNTIF(H8:AE8,"△")</f>
        <v>0</v>
      </c>
      <c r="AJ8" s="39"/>
      <c r="AK8" s="41"/>
      <c r="AL8" s="39">
        <f>COUNTIF(H8:AE8,"●")</f>
        <v>2</v>
      </c>
      <c r="AM8" s="39"/>
      <c r="AN8" s="39"/>
      <c r="AO8" s="42">
        <f>AF8*3+AI8*1</f>
        <v>3</v>
      </c>
      <c r="AP8" s="43"/>
      <c r="AQ8" s="44"/>
      <c r="AR8" s="39">
        <f>SUM(H9,N9,T9,Z9)</f>
        <v>4</v>
      </c>
      <c r="AS8" s="39"/>
      <c r="AT8" s="41"/>
      <c r="AU8" s="40">
        <f>SUM(L9,R9,X9,AD9)</f>
        <v>9</v>
      </c>
      <c r="AV8" s="39"/>
      <c r="AW8" s="39"/>
      <c r="AX8" s="45">
        <f>AR8-AU8</f>
        <v>-5</v>
      </c>
      <c r="AY8" s="46"/>
      <c r="AZ8" s="47"/>
      <c r="BA8" s="48">
        <v>3</v>
      </c>
      <c r="BB8" s="49"/>
      <c r="BC8" s="50"/>
    </row>
    <row r="9" spans="2:55" ht="15" customHeight="1">
      <c r="B9" s="51"/>
      <c r="C9" s="52"/>
      <c r="D9" s="52"/>
      <c r="E9" s="52"/>
      <c r="F9" s="52"/>
      <c r="G9" s="52"/>
      <c r="H9" s="53"/>
      <c r="I9" s="54"/>
      <c r="J9" s="55"/>
      <c r="K9" s="55"/>
      <c r="L9" s="56"/>
      <c r="M9" s="57"/>
      <c r="N9" s="53">
        <v>0</v>
      </c>
      <c r="O9" s="54"/>
      <c r="P9" s="55" t="s">
        <v>13</v>
      </c>
      <c r="Q9" s="55"/>
      <c r="R9" s="56">
        <v>3</v>
      </c>
      <c r="S9" s="57"/>
      <c r="T9" s="53">
        <v>0</v>
      </c>
      <c r="U9" s="54"/>
      <c r="V9" s="55" t="s">
        <v>13</v>
      </c>
      <c r="W9" s="55"/>
      <c r="X9" s="56">
        <v>6</v>
      </c>
      <c r="Y9" s="57"/>
      <c r="Z9" s="53">
        <v>4</v>
      </c>
      <c r="AA9" s="54"/>
      <c r="AB9" s="55" t="s">
        <v>13</v>
      </c>
      <c r="AC9" s="55"/>
      <c r="AD9" s="56">
        <v>0</v>
      </c>
      <c r="AE9" s="57"/>
      <c r="AF9" s="58"/>
      <c r="AG9" s="59"/>
      <c r="AH9" s="59"/>
      <c r="AI9" s="60"/>
      <c r="AJ9" s="59"/>
      <c r="AK9" s="61"/>
      <c r="AL9" s="59"/>
      <c r="AM9" s="59"/>
      <c r="AN9" s="59"/>
      <c r="AO9" s="62"/>
      <c r="AP9" s="63"/>
      <c r="AQ9" s="64"/>
      <c r="AR9" s="59"/>
      <c r="AS9" s="59"/>
      <c r="AT9" s="61"/>
      <c r="AU9" s="60"/>
      <c r="AV9" s="59"/>
      <c r="AW9" s="59"/>
      <c r="AX9" s="65"/>
      <c r="AY9" s="66"/>
      <c r="AZ9" s="67"/>
      <c r="BA9" s="48"/>
      <c r="BB9" s="49"/>
      <c r="BC9" s="50"/>
    </row>
    <row r="10" spans="2:55" ht="15" customHeight="1">
      <c r="B10" s="29" t="s">
        <v>14</v>
      </c>
      <c r="C10" s="30"/>
      <c r="D10" s="30"/>
      <c r="E10" s="30"/>
      <c r="F10" s="30"/>
      <c r="G10" s="30"/>
      <c r="H10" s="35" t="str">
        <f>IF(H11="","",IF(H11=L11,"△",IF(H11&gt;L11,"○","●")))</f>
        <v>○</v>
      </c>
      <c r="I10" s="36"/>
      <c r="J10" s="36"/>
      <c r="K10" s="36"/>
      <c r="L10" s="36"/>
      <c r="M10" s="37"/>
      <c r="N10" s="31"/>
      <c r="O10" s="32"/>
      <c r="P10" s="33"/>
      <c r="Q10" s="33"/>
      <c r="R10" s="32"/>
      <c r="S10" s="34"/>
      <c r="T10" s="35" t="str">
        <f>IF(T11="","",IF(T11=X11,"△",IF(T11&gt;X11,"○","●")))</f>
        <v>○</v>
      </c>
      <c r="U10" s="36"/>
      <c r="V10" s="36"/>
      <c r="W10" s="36"/>
      <c r="X10" s="36"/>
      <c r="Y10" s="37"/>
      <c r="Z10" s="35" t="str">
        <f>IF(Z11="","",IF(Z11=AD11,"△",IF(Z11&gt;AD11,"○","●")))</f>
        <v>○</v>
      </c>
      <c r="AA10" s="36"/>
      <c r="AB10" s="36"/>
      <c r="AC10" s="36"/>
      <c r="AD10" s="36"/>
      <c r="AE10" s="37"/>
      <c r="AF10" s="38">
        <f>COUNTIF(H10:AE10,"○")</f>
        <v>3</v>
      </c>
      <c r="AG10" s="39"/>
      <c r="AH10" s="39"/>
      <c r="AI10" s="40">
        <f>COUNTIF(H10:AE10,"△")</f>
        <v>0</v>
      </c>
      <c r="AJ10" s="39"/>
      <c r="AK10" s="41"/>
      <c r="AL10" s="39">
        <f>COUNTIF(H10:AE10,"●")</f>
        <v>0</v>
      </c>
      <c r="AM10" s="39"/>
      <c r="AN10" s="39"/>
      <c r="AO10" s="42">
        <f>AF10*3+AI10*1</f>
        <v>9</v>
      </c>
      <c r="AP10" s="43"/>
      <c r="AQ10" s="44"/>
      <c r="AR10" s="39">
        <f>SUM(H11,N11,T11,Z11)</f>
        <v>14</v>
      </c>
      <c r="AS10" s="39"/>
      <c r="AT10" s="41"/>
      <c r="AU10" s="40">
        <f>SUM(L11,R11,X11,AD11)</f>
        <v>0</v>
      </c>
      <c r="AV10" s="39"/>
      <c r="AW10" s="39"/>
      <c r="AX10" s="45">
        <f>AR10-AU10</f>
        <v>14</v>
      </c>
      <c r="AY10" s="46"/>
      <c r="AZ10" s="47"/>
      <c r="BA10" s="48">
        <v>1</v>
      </c>
      <c r="BB10" s="49"/>
      <c r="BC10" s="50"/>
    </row>
    <row r="11" spans="2:55" ht="15" customHeight="1">
      <c r="B11" s="51"/>
      <c r="C11" s="52"/>
      <c r="D11" s="52"/>
      <c r="E11" s="52"/>
      <c r="F11" s="52"/>
      <c r="G11" s="52"/>
      <c r="H11" s="53">
        <v>3</v>
      </c>
      <c r="I11" s="54"/>
      <c r="J11" s="55" t="s">
        <v>15</v>
      </c>
      <c r="K11" s="55"/>
      <c r="L11" s="56">
        <v>0</v>
      </c>
      <c r="M11" s="57"/>
      <c r="N11" s="53"/>
      <c r="O11" s="54"/>
      <c r="P11" s="55"/>
      <c r="Q11" s="55"/>
      <c r="R11" s="56"/>
      <c r="S11" s="57"/>
      <c r="T11" s="53">
        <v>1</v>
      </c>
      <c r="U11" s="54"/>
      <c r="V11" s="55" t="s">
        <v>15</v>
      </c>
      <c r="W11" s="55"/>
      <c r="X11" s="56">
        <v>0</v>
      </c>
      <c r="Y11" s="57"/>
      <c r="Z11" s="53">
        <v>10</v>
      </c>
      <c r="AA11" s="54"/>
      <c r="AB11" s="55" t="s">
        <v>15</v>
      </c>
      <c r="AC11" s="55"/>
      <c r="AD11" s="56">
        <v>0</v>
      </c>
      <c r="AE11" s="57"/>
      <c r="AF11" s="58"/>
      <c r="AG11" s="59"/>
      <c r="AH11" s="59"/>
      <c r="AI11" s="60"/>
      <c r="AJ11" s="59"/>
      <c r="AK11" s="61"/>
      <c r="AL11" s="59"/>
      <c r="AM11" s="59"/>
      <c r="AN11" s="59"/>
      <c r="AO11" s="62"/>
      <c r="AP11" s="63"/>
      <c r="AQ11" s="64"/>
      <c r="AR11" s="59"/>
      <c r="AS11" s="59"/>
      <c r="AT11" s="61"/>
      <c r="AU11" s="60"/>
      <c r="AV11" s="59"/>
      <c r="AW11" s="59"/>
      <c r="AX11" s="65"/>
      <c r="AY11" s="66"/>
      <c r="AZ11" s="67"/>
      <c r="BA11" s="48"/>
      <c r="BB11" s="49"/>
      <c r="BC11" s="50"/>
    </row>
    <row r="12" spans="2:55" ht="15" customHeight="1">
      <c r="B12" s="29" t="s">
        <v>16</v>
      </c>
      <c r="C12" s="30"/>
      <c r="D12" s="30"/>
      <c r="E12" s="30"/>
      <c r="F12" s="30"/>
      <c r="G12" s="30"/>
      <c r="H12" s="35" t="str">
        <f>IF(H13="","",IF(H13=L13,"△",IF(H13&gt;L13,"○","●")))</f>
        <v>○</v>
      </c>
      <c r="I12" s="36"/>
      <c r="J12" s="36"/>
      <c r="K12" s="36"/>
      <c r="L12" s="36"/>
      <c r="M12" s="37"/>
      <c r="N12" s="35" t="str">
        <f>IF(N13="","",IF(N13=R13,"△",IF(N13&gt;R13,"○","●")))</f>
        <v>●</v>
      </c>
      <c r="O12" s="36"/>
      <c r="P12" s="36"/>
      <c r="Q12" s="36"/>
      <c r="R12" s="36"/>
      <c r="S12" s="37"/>
      <c r="T12" s="31"/>
      <c r="U12" s="32"/>
      <c r="V12" s="33"/>
      <c r="W12" s="33"/>
      <c r="X12" s="32"/>
      <c r="Y12" s="34"/>
      <c r="Z12" s="35" t="str">
        <f>IF(Z13="","",IF(Z13=AD13,"△",IF(Z13&gt;AD13,"○","●")))</f>
        <v>○</v>
      </c>
      <c r="AA12" s="36"/>
      <c r="AB12" s="36"/>
      <c r="AC12" s="36"/>
      <c r="AD12" s="36"/>
      <c r="AE12" s="37"/>
      <c r="AF12" s="38">
        <f>COUNTIF(H12:AE12,"○")</f>
        <v>2</v>
      </c>
      <c r="AG12" s="39"/>
      <c r="AH12" s="39"/>
      <c r="AI12" s="40">
        <f>COUNTIF(H12:AE12,"△")</f>
        <v>0</v>
      </c>
      <c r="AJ12" s="39"/>
      <c r="AK12" s="41"/>
      <c r="AL12" s="39">
        <f>COUNTIF(H12:AE12,"●")</f>
        <v>1</v>
      </c>
      <c r="AM12" s="39"/>
      <c r="AN12" s="39"/>
      <c r="AO12" s="42">
        <f>AF12*3+AI12*1</f>
        <v>6</v>
      </c>
      <c r="AP12" s="43"/>
      <c r="AQ12" s="44"/>
      <c r="AR12" s="39">
        <f>SUM(H13,N13,T13,Z13)</f>
        <v>13</v>
      </c>
      <c r="AS12" s="39"/>
      <c r="AT12" s="41"/>
      <c r="AU12" s="40">
        <f>SUM(L13,R13,X13,AD13)</f>
        <v>1</v>
      </c>
      <c r="AV12" s="39"/>
      <c r="AW12" s="39"/>
      <c r="AX12" s="45">
        <f>AR12-AU12</f>
        <v>12</v>
      </c>
      <c r="AY12" s="46"/>
      <c r="AZ12" s="47"/>
      <c r="BA12" s="48">
        <v>2</v>
      </c>
      <c r="BB12" s="49"/>
      <c r="BC12" s="50"/>
    </row>
    <row r="13" spans="2:55" ht="15" customHeight="1">
      <c r="B13" s="51"/>
      <c r="C13" s="52"/>
      <c r="D13" s="52"/>
      <c r="E13" s="52"/>
      <c r="F13" s="52"/>
      <c r="G13" s="52"/>
      <c r="H13" s="53">
        <v>6</v>
      </c>
      <c r="I13" s="54"/>
      <c r="J13" s="55" t="s">
        <v>15</v>
      </c>
      <c r="K13" s="55"/>
      <c r="L13" s="56">
        <v>0</v>
      </c>
      <c r="M13" s="57"/>
      <c r="N13" s="53">
        <v>0</v>
      </c>
      <c r="O13" s="54"/>
      <c r="P13" s="55" t="s">
        <v>15</v>
      </c>
      <c r="Q13" s="55"/>
      <c r="R13" s="56">
        <v>1</v>
      </c>
      <c r="S13" s="57"/>
      <c r="T13" s="53"/>
      <c r="U13" s="54"/>
      <c r="V13" s="55"/>
      <c r="W13" s="55"/>
      <c r="X13" s="56"/>
      <c r="Y13" s="57"/>
      <c r="Z13" s="53">
        <v>7</v>
      </c>
      <c r="AA13" s="54"/>
      <c r="AB13" s="55" t="s">
        <v>15</v>
      </c>
      <c r="AC13" s="55"/>
      <c r="AD13" s="56">
        <v>0</v>
      </c>
      <c r="AE13" s="57"/>
      <c r="AF13" s="58"/>
      <c r="AG13" s="59"/>
      <c r="AH13" s="59"/>
      <c r="AI13" s="60"/>
      <c r="AJ13" s="59"/>
      <c r="AK13" s="61"/>
      <c r="AL13" s="59"/>
      <c r="AM13" s="59"/>
      <c r="AN13" s="59"/>
      <c r="AO13" s="62"/>
      <c r="AP13" s="63"/>
      <c r="AQ13" s="64"/>
      <c r="AR13" s="59"/>
      <c r="AS13" s="59"/>
      <c r="AT13" s="61"/>
      <c r="AU13" s="60"/>
      <c r="AV13" s="59"/>
      <c r="AW13" s="59"/>
      <c r="AX13" s="65"/>
      <c r="AY13" s="66"/>
      <c r="AZ13" s="67"/>
      <c r="BA13" s="48"/>
      <c r="BB13" s="49"/>
      <c r="BC13" s="50"/>
    </row>
    <row r="14" spans="2:55" ht="15" customHeight="1">
      <c r="B14" s="29" t="s">
        <v>17</v>
      </c>
      <c r="C14" s="30"/>
      <c r="D14" s="30"/>
      <c r="E14" s="30"/>
      <c r="F14" s="30"/>
      <c r="G14" s="30"/>
      <c r="H14" s="35" t="str">
        <f>IF(H15="","",IF(H15=L15,"△",IF(H15&gt;L15,"○","●")))</f>
        <v>●</v>
      </c>
      <c r="I14" s="36"/>
      <c r="J14" s="36"/>
      <c r="K14" s="36"/>
      <c r="L14" s="36"/>
      <c r="M14" s="37"/>
      <c r="N14" s="35" t="str">
        <f>IF(N15="","",IF(N15=R15,"△",IF(N15&gt;R15,"○","●")))</f>
        <v>●</v>
      </c>
      <c r="O14" s="36"/>
      <c r="P14" s="36"/>
      <c r="Q14" s="36"/>
      <c r="R14" s="36"/>
      <c r="S14" s="37"/>
      <c r="T14" s="35" t="str">
        <f>IF(T15="","",IF(T15=X15,"△",IF(T15&gt;X15,"○","●")))</f>
        <v>●</v>
      </c>
      <c r="U14" s="36"/>
      <c r="V14" s="36"/>
      <c r="W14" s="36"/>
      <c r="X14" s="36"/>
      <c r="Y14" s="37"/>
      <c r="Z14" s="31"/>
      <c r="AA14" s="32"/>
      <c r="AB14" s="33"/>
      <c r="AC14" s="33"/>
      <c r="AD14" s="32"/>
      <c r="AE14" s="34"/>
      <c r="AF14" s="38">
        <f>COUNTIF(H14:AE14,"○")</f>
        <v>0</v>
      </c>
      <c r="AG14" s="39"/>
      <c r="AH14" s="39"/>
      <c r="AI14" s="40">
        <f>COUNTIF(H14:AE14,"△")</f>
        <v>0</v>
      </c>
      <c r="AJ14" s="39"/>
      <c r="AK14" s="41"/>
      <c r="AL14" s="39">
        <f>COUNTIF(H14:AE14,"●")</f>
        <v>3</v>
      </c>
      <c r="AM14" s="39"/>
      <c r="AN14" s="39"/>
      <c r="AO14" s="42">
        <f>AF14*3+AI14*1</f>
        <v>0</v>
      </c>
      <c r="AP14" s="43"/>
      <c r="AQ14" s="44"/>
      <c r="AR14" s="39">
        <f>SUM(H15,N15,T15,Z15)</f>
        <v>0</v>
      </c>
      <c r="AS14" s="39"/>
      <c r="AT14" s="41"/>
      <c r="AU14" s="40">
        <f>SUM(L15,R15,X15,AD15)</f>
        <v>21</v>
      </c>
      <c r="AV14" s="39"/>
      <c r="AW14" s="39"/>
      <c r="AX14" s="45">
        <f>AR14-AU14</f>
        <v>-21</v>
      </c>
      <c r="AY14" s="46"/>
      <c r="AZ14" s="47"/>
      <c r="BA14" s="48">
        <v>4</v>
      </c>
      <c r="BB14" s="49"/>
      <c r="BC14" s="50"/>
    </row>
    <row r="15" spans="2:55" ht="15" customHeight="1" thickBot="1">
      <c r="B15" s="68"/>
      <c r="C15" s="69"/>
      <c r="D15" s="69"/>
      <c r="E15" s="69"/>
      <c r="F15" s="69"/>
      <c r="G15" s="69"/>
      <c r="H15" s="70">
        <v>0</v>
      </c>
      <c r="I15" s="71"/>
      <c r="J15" s="72" t="s">
        <v>18</v>
      </c>
      <c r="K15" s="72"/>
      <c r="L15" s="73">
        <v>4</v>
      </c>
      <c r="M15" s="74"/>
      <c r="N15" s="70">
        <v>0</v>
      </c>
      <c r="O15" s="71"/>
      <c r="P15" s="72" t="s">
        <v>18</v>
      </c>
      <c r="Q15" s="72"/>
      <c r="R15" s="73">
        <v>10</v>
      </c>
      <c r="S15" s="74"/>
      <c r="T15" s="70">
        <v>0</v>
      </c>
      <c r="U15" s="71"/>
      <c r="V15" s="72" t="s">
        <v>18</v>
      </c>
      <c r="W15" s="72"/>
      <c r="X15" s="73">
        <v>7</v>
      </c>
      <c r="Y15" s="74"/>
      <c r="Z15" s="70"/>
      <c r="AA15" s="71"/>
      <c r="AB15" s="72"/>
      <c r="AC15" s="72"/>
      <c r="AD15" s="73"/>
      <c r="AE15" s="74"/>
      <c r="AF15" s="75"/>
      <c r="AG15" s="76"/>
      <c r="AH15" s="76"/>
      <c r="AI15" s="77"/>
      <c r="AJ15" s="76"/>
      <c r="AK15" s="78"/>
      <c r="AL15" s="76"/>
      <c r="AM15" s="76"/>
      <c r="AN15" s="76"/>
      <c r="AO15" s="79"/>
      <c r="AP15" s="80"/>
      <c r="AQ15" s="81"/>
      <c r="AR15" s="76"/>
      <c r="AS15" s="76"/>
      <c r="AT15" s="78"/>
      <c r="AU15" s="77"/>
      <c r="AV15" s="76"/>
      <c r="AW15" s="76"/>
      <c r="AX15" s="82"/>
      <c r="AY15" s="83"/>
      <c r="AZ15" s="84"/>
      <c r="BA15" s="85"/>
      <c r="BB15" s="86"/>
      <c r="BC15" s="87"/>
    </row>
    <row r="16" ht="7.5" customHeight="1"/>
    <row r="17" spans="2:38" ht="19.5" customHeight="1" thickBot="1">
      <c r="B17" s="10" t="s">
        <v>19</v>
      </c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AL17" s="10"/>
    </row>
    <row r="18" spans="2:53" ht="30" customHeight="1">
      <c r="B18" s="13"/>
      <c r="C18" s="14"/>
      <c r="D18" s="14"/>
      <c r="E18" s="14"/>
      <c r="F18" s="14"/>
      <c r="G18" s="15"/>
      <c r="H18" s="16" t="str">
        <f>B19</f>
        <v>別海</v>
      </c>
      <c r="I18" s="17"/>
      <c r="J18" s="17"/>
      <c r="K18" s="17"/>
      <c r="L18" s="17"/>
      <c r="M18" s="18"/>
      <c r="N18" s="16" t="str">
        <f>B21</f>
        <v>厚床</v>
      </c>
      <c r="O18" s="17"/>
      <c r="P18" s="17"/>
      <c r="Q18" s="17"/>
      <c r="R18" s="17"/>
      <c r="S18" s="18"/>
      <c r="T18" s="16" t="str">
        <f>B23</f>
        <v>珸瑶瑁</v>
      </c>
      <c r="U18" s="17"/>
      <c r="V18" s="17"/>
      <c r="W18" s="17"/>
      <c r="X18" s="17"/>
      <c r="Y18" s="18"/>
      <c r="Z18" s="19" t="s">
        <v>4</v>
      </c>
      <c r="AA18" s="20"/>
      <c r="AB18" s="21"/>
      <c r="AC18" s="22" t="s">
        <v>5</v>
      </c>
      <c r="AD18" s="22"/>
      <c r="AE18" s="22"/>
      <c r="AF18" s="22" t="s">
        <v>6</v>
      </c>
      <c r="AG18" s="22"/>
      <c r="AH18" s="23"/>
      <c r="AI18" s="24" t="s">
        <v>7</v>
      </c>
      <c r="AJ18" s="22"/>
      <c r="AK18" s="25"/>
      <c r="AL18" s="21" t="s">
        <v>8</v>
      </c>
      <c r="AM18" s="22"/>
      <c r="AN18" s="22"/>
      <c r="AO18" s="22" t="s">
        <v>9</v>
      </c>
      <c r="AP18" s="22"/>
      <c r="AQ18" s="23"/>
      <c r="AR18" s="26" t="s">
        <v>10</v>
      </c>
      <c r="AS18" s="27"/>
      <c r="AT18" s="28"/>
      <c r="AU18" s="21" t="s">
        <v>11</v>
      </c>
      <c r="AV18" s="22"/>
      <c r="AW18" s="25"/>
      <c r="AZ18" s="88" t="s">
        <v>20</v>
      </c>
      <c r="BA18" s="89"/>
    </row>
    <row r="19" spans="2:53" ht="15" customHeight="1">
      <c r="B19" s="29" t="s">
        <v>21</v>
      </c>
      <c r="C19" s="30"/>
      <c r="D19" s="30"/>
      <c r="E19" s="30"/>
      <c r="F19" s="30"/>
      <c r="G19" s="30"/>
      <c r="H19" s="31"/>
      <c r="I19" s="32"/>
      <c r="J19" s="33"/>
      <c r="K19" s="33"/>
      <c r="L19" s="32"/>
      <c r="M19" s="34"/>
      <c r="N19" s="35" t="str">
        <f>IF(N20="","",IF(N20=R20,"△",IF(N20&gt;R20,"○","●")))</f>
        <v>○</v>
      </c>
      <c r="O19" s="36"/>
      <c r="P19" s="36"/>
      <c r="Q19" s="36"/>
      <c r="R19" s="36"/>
      <c r="S19" s="37"/>
      <c r="T19" s="35" t="str">
        <f>IF(T20="","",IF(T20=X20,"△",IF(T20&gt;X20,"○","●")))</f>
        <v>△</v>
      </c>
      <c r="U19" s="36"/>
      <c r="V19" s="36"/>
      <c r="W19" s="36"/>
      <c r="X19" s="36"/>
      <c r="Y19" s="37"/>
      <c r="Z19" s="38">
        <f>COUNTIF(H19:Y19,"○")</f>
        <v>1</v>
      </c>
      <c r="AA19" s="39"/>
      <c r="AB19" s="39"/>
      <c r="AC19" s="40">
        <f>COUNTIF(H19:Y19,"△")</f>
        <v>1</v>
      </c>
      <c r="AD19" s="39"/>
      <c r="AE19" s="41"/>
      <c r="AF19" s="39">
        <f>COUNTIF(H19:Y19,"●")</f>
        <v>0</v>
      </c>
      <c r="AG19" s="39"/>
      <c r="AH19" s="39"/>
      <c r="AI19" s="42">
        <f>Z19*3+AC19*1</f>
        <v>4</v>
      </c>
      <c r="AJ19" s="43"/>
      <c r="AK19" s="44"/>
      <c r="AL19" s="39">
        <f>SUM(H20,N20,T20)</f>
        <v>3</v>
      </c>
      <c r="AM19" s="39"/>
      <c r="AN19" s="41"/>
      <c r="AO19" s="40">
        <f>SUM(L20,R20,X20)</f>
        <v>0</v>
      </c>
      <c r="AP19" s="39"/>
      <c r="AQ19" s="39"/>
      <c r="AR19" s="45">
        <f>AL19-AO19</f>
        <v>3</v>
      </c>
      <c r="AS19" s="46"/>
      <c r="AT19" s="47"/>
      <c r="AU19" s="48">
        <v>2</v>
      </c>
      <c r="AV19" s="49"/>
      <c r="AW19" s="50"/>
      <c r="AZ19" s="90"/>
      <c r="BA19" s="91"/>
    </row>
    <row r="20" spans="2:53" ht="15" customHeight="1">
      <c r="B20" s="51"/>
      <c r="C20" s="52"/>
      <c r="D20" s="52"/>
      <c r="E20" s="52"/>
      <c r="F20" s="52"/>
      <c r="G20" s="52"/>
      <c r="H20" s="53"/>
      <c r="I20" s="54"/>
      <c r="J20" s="55"/>
      <c r="K20" s="55"/>
      <c r="L20" s="56"/>
      <c r="M20" s="57"/>
      <c r="N20" s="53">
        <v>3</v>
      </c>
      <c r="O20" s="54"/>
      <c r="P20" s="55" t="s">
        <v>13</v>
      </c>
      <c r="Q20" s="55"/>
      <c r="R20" s="56">
        <v>0</v>
      </c>
      <c r="S20" s="57"/>
      <c r="T20" s="53">
        <v>0</v>
      </c>
      <c r="U20" s="54"/>
      <c r="V20" s="55" t="s">
        <v>13</v>
      </c>
      <c r="W20" s="55"/>
      <c r="X20" s="56">
        <v>0</v>
      </c>
      <c r="Y20" s="57"/>
      <c r="Z20" s="58"/>
      <c r="AA20" s="59"/>
      <c r="AB20" s="59"/>
      <c r="AC20" s="60"/>
      <c r="AD20" s="59"/>
      <c r="AE20" s="61"/>
      <c r="AF20" s="59"/>
      <c r="AG20" s="59"/>
      <c r="AH20" s="59"/>
      <c r="AI20" s="62"/>
      <c r="AJ20" s="63"/>
      <c r="AK20" s="64"/>
      <c r="AL20" s="59"/>
      <c r="AM20" s="59"/>
      <c r="AN20" s="61"/>
      <c r="AO20" s="60"/>
      <c r="AP20" s="59"/>
      <c r="AQ20" s="59"/>
      <c r="AR20" s="65"/>
      <c r="AS20" s="66"/>
      <c r="AT20" s="67"/>
      <c r="AU20" s="48"/>
      <c r="AV20" s="49"/>
      <c r="AW20" s="50"/>
      <c r="AZ20" s="90"/>
      <c r="BA20" s="91"/>
    </row>
    <row r="21" spans="2:53" ht="15" customHeight="1">
      <c r="B21" s="29" t="s">
        <v>22</v>
      </c>
      <c r="C21" s="30"/>
      <c r="D21" s="30"/>
      <c r="E21" s="30"/>
      <c r="F21" s="30"/>
      <c r="G21" s="30"/>
      <c r="H21" s="35" t="str">
        <f>IF(H22="","",IF(H22=L22,"△",IF(H22&gt;L22,"○","●")))</f>
        <v>●</v>
      </c>
      <c r="I21" s="36"/>
      <c r="J21" s="36"/>
      <c r="K21" s="36"/>
      <c r="L21" s="36"/>
      <c r="M21" s="37"/>
      <c r="N21" s="31"/>
      <c r="O21" s="32"/>
      <c r="P21" s="33"/>
      <c r="Q21" s="33"/>
      <c r="R21" s="32"/>
      <c r="S21" s="34"/>
      <c r="T21" s="35" t="str">
        <f>IF(T22="","",IF(T22=X22,"△",IF(T22&gt;X22,"○","●")))</f>
        <v>●</v>
      </c>
      <c r="U21" s="36"/>
      <c r="V21" s="36"/>
      <c r="W21" s="36"/>
      <c r="X21" s="36"/>
      <c r="Y21" s="37"/>
      <c r="Z21" s="38">
        <f>COUNTIF(H21:Y21,"○")</f>
        <v>0</v>
      </c>
      <c r="AA21" s="39"/>
      <c r="AB21" s="39"/>
      <c r="AC21" s="40">
        <f>COUNTIF(H21:Y21,"△")</f>
        <v>0</v>
      </c>
      <c r="AD21" s="39"/>
      <c r="AE21" s="41"/>
      <c r="AF21" s="39">
        <f>COUNTIF(H21:Y21,"●")</f>
        <v>2</v>
      </c>
      <c r="AG21" s="39"/>
      <c r="AH21" s="39"/>
      <c r="AI21" s="42">
        <f>Z21*3+AC21*1</f>
        <v>0</v>
      </c>
      <c r="AJ21" s="43"/>
      <c r="AK21" s="44"/>
      <c r="AL21" s="39">
        <f>SUM(H22,N22,T22)</f>
        <v>0</v>
      </c>
      <c r="AM21" s="39"/>
      <c r="AN21" s="41"/>
      <c r="AO21" s="40">
        <f>SUM(L22,R22,X22)</f>
        <v>6</v>
      </c>
      <c r="AP21" s="39"/>
      <c r="AQ21" s="39"/>
      <c r="AR21" s="45">
        <f>AL21-AO21</f>
        <v>-6</v>
      </c>
      <c r="AS21" s="46"/>
      <c r="AT21" s="47"/>
      <c r="AU21" s="48">
        <v>3</v>
      </c>
      <c r="AV21" s="49"/>
      <c r="AW21" s="50"/>
      <c r="AZ21" s="90"/>
      <c r="BA21" s="91"/>
    </row>
    <row r="22" spans="2:53" ht="15" customHeight="1">
      <c r="B22" s="51"/>
      <c r="C22" s="52"/>
      <c r="D22" s="52"/>
      <c r="E22" s="52"/>
      <c r="F22" s="52"/>
      <c r="G22" s="52"/>
      <c r="H22" s="53">
        <v>0</v>
      </c>
      <c r="I22" s="54"/>
      <c r="J22" s="55" t="s">
        <v>23</v>
      </c>
      <c r="K22" s="55"/>
      <c r="L22" s="56">
        <v>3</v>
      </c>
      <c r="M22" s="57"/>
      <c r="N22" s="53"/>
      <c r="O22" s="54"/>
      <c r="P22" s="55"/>
      <c r="Q22" s="55"/>
      <c r="R22" s="56"/>
      <c r="S22" s="57"/>
      <c r="T22" s="53">
        <v>0</v>
      </c>
      <c r="U22" s="54"/>
      <c r="V22" s="55" t="s">
        <v>23</v>
      </c>
      <c r="W22" s="55"/>
      <c r="X22" s="56">
        <v>3</v>
      </c>
      <c r="Y22" s="57"/>
      <c r="Z22" s="58"/>
      <c r="AA22" s="59"/>
      <c r="AB22" s="59"/>
      <c r="AC22" s="60"/>
      <c r="AD22" s="59"/>
      <c r="AE22" s="61"/>
      <c r="AF22" s="59"/>
      <c r="AG22" s="59"/>
      <c r="AH22" s="59"/>
      <c r="AI22" s="62"/>
      <c r="AJ22" s="63"/>
      <c r="AK22" s="64"/>
      <c r="AL22" s="59"/>
      <c r="AM22" s="59"/>
      <c r="AN22" s="61"/>
      <c r="AO22" s="60"/>
      <c r="AP22" s="59"/>
      <c r="AQ22" s="59"/>
      <c r="AR22" s="65"/>
      <c r="AS22" s="66"/>
      <c r="AT22" s="67"/>
      <c r="AU22" s="48"/>
      <c r="AV22" s="49"/>
      <c r="AW22" s="50"/>
      <c r="AZ22" s="90"/>
      <c r="BA22" s="91"/>
    </row>
    <row r="23" spans="2:53" ht="15" customHeight="1">
      <c r="B23" s="29" t="s">
        <v>24</v>
      </c>
      <c r="C23" s="30"/>
      <c r="D23" s="30"/>
      <c r="E23" s="30"/>
      <c r="F23" s="30"/>
      <c r="G23" s="30"/>
      <c r="H23" s="35" t="str">
        <f>IF(H24="","",IF(H24=L24,"△",IF(H24&gt;L24,"○","●")))</f>
        <v>△</v>
      </c>
      <c r="I23" s="36"/>
      <c r="J23" s="36"/>
      <c r="K23" s="36"/>
      <c r="L23" s="36"/>
      <c r="M23" s="37"/>
      <c r="N23" s="35" t="str">
        <f>IF(N24="","",IF(N24=R24,"△",IF(N24&gt;R24,"○","●")))</f>
        <v>○</v>
      </c>
      <c r="O23" s="36"/>
      <c r="P23" s="36"/>
      <c r="Q23" s="36"/>
      <c r="R23" s="36"/>
      <c r="S23" s="37"/>
      <c r="T23" s="31"/>
      <c r="U23" s="32"/>
      <c r="V23" s="33"/>
      <c r="W23" s="33"/>
      <c r="X23" s="32"/>
      <c r="Y23" s="34"/>
      <c r="Z23" s="38">
        <f>COUNTIF(H23:Y23,"○")</f>
        <v>1</v>
      </c>
      <c r="AA23" s="39"/>
      <c r="AB23" s="39"/>
      <c r="AC23" s="40">
        <f>COUNTIF(H23:Y23,"△")</f>
        <v>1</v>
      </c>
      <c r="AD23" s="39"/>
      <c r="AE23" s="41"/>
      <c r="AF23" s="39">
        <f>COUNTIF(H23:Y23,"●")</f>
        <v>0</v>
      </c>
      <c r="AG23" s="39"/>
      <c r="AH23" s="39"/>
      <c r="AI23" s="42">
        <f>Z23*3+AC23*1</f>
        <v>4</v>
      </c>
      <c r="AJ23" s="43"/>
      <c r="AK23" s="44"/>
      <c r="AL23" s="39">
        <f>SUM(H24,N24,T24)</f>
        <v>3</v>
      </c>
      <c r="AM23" s="39"/>
      <c r="AN23" s="41"/>
      <c r="AO23" s="40">
        <f>SUM(L24,R24,X24)</f>
        <v>0</v>
      </c>
      <c r="AP23" s="39"/>
      <c r="AQ23" s="39"/>
      <c r="AR23" s="45">
        <f>AL23-AO23</f>
        <v>3</v>
      </c>
      <c r="AS23" s="46"/>
      <c r="AT23" s="47"/>
      <c r="AU23" s="48">
        <v>1</v>
      </c>
      <c r="AV23" s="49"/>
      <c r="AW23" s="50"/>
      <c r="AZ23" s="90"/>
      <c r="BA23" s="91"/>
    </row>
    <row r="24" spans="2:53" ht="15" customHeight="1" thickBot="1">
      <c r="B24" s="68"/>
      <c r="C24" s="69"/>
      <c r="D24" s="69"/>
      <c r="E24" s="69"/>
      <c r="F24" s="69"/>
      <c r="G24" s="69"/>
      <c r="H24" s="70">
        <v>0</v>
      </c>
      <c r="I24" s="71"/>
      <c r="J24" s="72" t="s">
        <v>23</v>
      </c>
      <c r="K24" s="72"/>
      <c r="L24" s="73">
        <v>0</v>
      </c>
      <c r="M24" s="74"/>
      <c r="N24" s="70">
        <v>3</v>
      </c>
      <c r="O24" s="71"/>
      <c r="P24" s="72" t="s">
        <v>23</v>
      </c>
      <c r="Q24" s="72"/>
      <c r="R24" s="73">
        <v>0</v>
      </c>
      <c r="S24" s="74"/>
      <c r="T24" s="70"/>
      <c r="U24" s="71"/>
      <c r="V24" s="72"/>
      <c r="W24" s="72"/>
      <c r="X24" s="73"/>
      <c r="Y24" s="74"/>
      <c r="Z24" s="75"/>
      <c r="AA24" s="76"/>
      <c r="AB24" s="76"/>
      <c r="AC24" s="77"/>
      <c r="AD24" s="76"/>
      <c r="AE24" s="78"/>
      <c r="AF24" s="76"/>
      <c r="AG24" s="76"/>
      <c r="AH24" s="76"/>
      <c r="AI24" s="79"/>
      <c r="AJ24" s="80"/>
      <c r="AK24" s="81"/>
      <c r="AL24" s="76"/>
      <c r="AM24" s="76"/>
      <c r="AN24" s="78"/>
      <c r="AO24" s="77"/>
      <c r="AP24" s="76"/>
      <c r="AQ24" s="76"/>
      <c r="AR24" s="82"/>
      <c r="AS24" s="83"/>
      <c r="AT24" s="84"/>
      <c r="AU24" s="85"/>
      <c r="AV24" s="86"/>
      <c r="AW24" s="87"/>
      <c r="AZ24" s="92"/>
      <c r="BA24" s="93"/>
    </row>
    <row r="25" ht="15" customHeight="1"/>
    <row r="26" ht="15" customHeight="1"/>
    <row r="27" spans="3:53" ht="15" customHeight="1">
      <c r="C27" s="94" t="s">
        <v>25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3:53" ht="15" customHeight="1">
      <c r="C28" s="95" t="s">
        <v>26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ht="15" customHeight="1"/>
    <row r="30" ht="15" customHeight="1"/>
    <row r="31" ht="15" customHeight="1"/>
    <row r="32" spans="9:34" ht="21" customHeight="1"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ht="21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</sheetData>
  <mergeCells count="193">
    <mergeCell ref="AZ18:BA24"/>
    <mergeCell ref="A3:BD3"/>
    <mergeCell ref="A2:BD2"/>
    <mergeCell ref="B7:G7"/>
    <mergeCell ref="H7:M7"/>
    <mergeCell ref="N7:S7"/>
    <mergeCell ref="T7:Y7"/>
    <mergeCell ref="Z7:AE7"/>
    <mergeCell ref="AF7:AH7"/>
    <mergeCell ref="AI7:AK7"/>
    <mergeCell ref="AL7:AN7"/>
    <mergeCell ref="AO7:AQ7"/>
    <mergeCell ref="AR7:AT7"/>
    <mergeCell ref="AU7:AW7"/>
    <mergeCell ref="AX7:AZ7"/>
    <mergeCell ref="BA7:BC7"/>
    <mergeCell ref="B8:G9"/>
    <mergeCell ref="J8:K8"/>
    <mergeCell ref="N8:S8"/>
    <mergeCell ref="T8:Y8"/>
    <mergeCell ref="Z8:AE8"/>
    <mergeCell ref="AF8:AH9"/>
    <mergeCell ref="AI8:AK9"/>
    <mergeCell ref="AL8:AN9"/>
    <mergeCell ref="AU8:AW9"/>
    <mergeCell ref="AX8:AZ9"/>
    <mergeCell ref="BA8:BC9"/>
    <mergeCell ref="Z9:AA9"/>
    <mergeCell ref="AB9:AC9"/>
    <mergeCell ref="AD9:AE9"/>
    <mergeCell ref="AO8:AQ9"/>
    <mergeCell ref="AR8:AT9"/>
    <mergeCell ref="X9:Y9"/>
    <mergeCell ref="P9:Q9"/>
    <mergeCell ref="R9:S9"/>
    <mergeCell ref="T9:U9"/>
    <mergeCell ref="V9:W9"/>
    <mergeCell ref="B10:G11"/>
    <mergeCell ref="H10:M10"/>
    <mergeCell ref="P10:Q10"/>
    <mergeCell ref="T10:Y10"/>
    <mergeCell ref="H9:I9"/>
    <mergeCell ref="Z10:AE10"/>
    <mergeCell ref="AF10:AH11"/>
    <mergeCell ref="AI10:AK11"/>
    <mergeCell ref="J9:K9"/>
    <mergeCell ref="L9:M9"/>
    <mergeCell ref="N9:O9"/>
    <mergeCell ref="AL10:AN11"/>
    <mergeCell ref="Z11:AA11"/>
    <mergeCell ref="AB11:AC11"/>
    <mergeCell ref="AD11:AE11"/>
    <mergeCell ref="AO10:AQ11"/>
    <mergeCell ref="AR10:AT11"/>
    <mergeCell ref="AU10:AW11"/>
    <mergeCell ref="AX10:AZ11"/>
    <mergeCell ref="BA10:BC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2:G13"/>
    <mergeCell ref="H12:M12"/>
    <mergeCell ref="N12:S12"/>
    <mergeCell ref="V12:W12"/>
    <mergeCell ref="AX12:AZ13"/>
    <mergeCell ref="Z12:AE12"/>
    <mergeCell ref="AF12:AH13"/>
    <mergeCell ref="AI12:AK13"/>
    <mergeCell ref="AL12:AN13"/>
    <mergeCell ref="Z13:AA13"/>
    <mergeCell ref="AB13:AC13"/>
    <mergeCell ref="AD13:AE13"/>
    <mergeCell ref="X13:Y13"/>
    <mergeCell ref="AO12:AQ13"/>
    <mergeCell ref="AR12:AT13"/>
    <mergeCell ref="AU12:AW13"/>
    <mergeCell ref="T14:Y14"/>
    <mergeCell ref="BA12:BC13"/>
    <mergeCell ref="H13:I13"/>
    <mergeCell ref="J13:K13"/>
    <mergeCell ref="L13:M13"/>
    <mergeCell ref="N13:O13"/>
    <mergeCell ref="P13:Q13"/>
    <mergeCell ref="R13:S13"/>
    <mergeCell ref="T13:U13"/>
    <mergeCell ref="V13:W13"/>
    <mergeCell ref="AB14:AC14"/>
    <mergeCell ref="AF14:AH15"/>
    <mergeCell ref="AI14:AK15"/>
    <mergeCell ref="AL14:AN15"/>
    <mergeCell ref="AO14:AQ15"/>
    <mergeCell ref="AR14:AT15"/>
    <mergeCell ref="AU14:AW15"/>
    <mergeCell ref="AX14:AZ15"/>
    <mergeCell ref="BA14:BC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B18:G18"/>
    <mergeCell ref="H18:M18"/>
    <mergeCell ref="N18:S18"/>
    <mergeCell ref="T18:Y18"/>
    <mergeCell ref="B14:G15"/>
    <mergeCell ref="H14:M14"/>
    <mergeCell ref="N14:S14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Z19:AB20"/>
    <mergeCell ref="AC19:AE20"/>
    <mergeCell ref="AF19:AH20"/>
    <mergeCell ref="B19:G20"/>
    <mergeCell ref="J19:K19"/>
    <mergeCell ref="N19:S19"/>
    <mergeCell ref="T19:Y19"/>
    <mergeCell ref="AI19:AK20"/>
    <mergeCell ref="AL19:AN20"/>
    <mergeCell ref="AO19:AQ20"/>
    <mergeCell ref="AR19:AT20"/>
    <mergeCell ref="AU19:AW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1:AB22"/>
    <mergeCell ref="AC21:AE22"/>
    <mergeCell ref="AF21:AH22"/>
    <mergeCell ref="B21:G22"/>
    <mergeCell ref="H21:M21"/>
    <mergeCell ref="P21:Q21"/>
    <mergeCell ref="T21:Y21"/>
    <mergeCell ref="AI21:AK22"/>
    <mergeCell ref="AL21:AN22"/>
    <mergeCell ref="AO21:AQ22"/>
    <mergeCell ref="AR21:AT22"/>
    <mergeCell ref="AU21:AW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23:G24"/>
    <mergeCell ref="H23:M23"/>
    <mergeCell ref="N23:S23"/>
    <mergeCell ref="V23:W23"/>
    <mergeCell ref="AO23:AQ24"/>
    <mergeCell ref="AR23:AT24"/>
    <mergeCell ref="Z23:AB24"/>
    <mergeCell ref="AC23:AE24"/>
    <mergeCell ref="AF23:AH24"/>
    <mergeCell ref="V24:W24"/>
    <mergeCell ref="X24:Y24"/>
    <mergeCell ref="AI23:AK24"/>
    <mergeCell ref="AL23:AN24"/>
    <mergeCell ref="C27:BA27"/>
    <mergeCell ref="C28:BA28"/>
    <mergeCell ref="AU23:AW24"/>
    <mergeCell ref="H24:I24"/>
    <mergeCell ref="J24:K24"/>
    <mergeCell ref="L24:M24"/>
    <mergeCell ref="N24:O24"/>
    <mergeCell ref="P24:Q24"/>
    <mergeCell ref="R24:S24"/>
    <mergeCell ref="T24:U24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2008-05-28T09:47:12Z</dcterms:created>
  <dcterms:modified xsi:type="dcterms:W3CDTF">2008-05-28T09:48:47Z</dcterms:modified>
  <cp:category/>
  <cp:version/>
  <cp:contentType/>
  <cp:contentStatus/>
</cp:coreProperties>
</file>