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75" windowHeight="7770" activeTab="0"/>
  </bookViews>
  <sheets>
    <sheet name="トラック杯組合せ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Sabe</author>
  </authors>
  <commentList>
    <comment ref="B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1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1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1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1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</commentList>
</comments>
</file>

<file path=xl/sharedStrings.xml><?xml version="1.0" encoding="utf-8"?>
<sst xmlns="http://schemas.openxmlformats.org/spreadsheetml/2006/main" count="103" uniqueCount="57">
  <si>
    <t>トラック協会杯第２０回全道少年団（Ｕ－１１）サッカー大会根室地区予選</t>
  </si>
  <si>
    <t>【Ａブロック】</t>
  </si>
  <si>
    <t>勝</t>
  </si>
  <si>
    <t>分</t>
  </si>
  <si>
    <t>負</t>
  </si>
  <si>
    <t>勝点</t>
  </si>
  <si>
    <t>得点</t>
  </si>
  <si>
    <t>失点</t>
  </si>
  <si>
    <t>得失</t>
  </si>
  <si>
    <t>順位</t>
  </si>
  <si>
    <t>－</t>
  </si>
  <si>
    <t>【Ｂブロック】</t>
  </si>
  <si>
    <t>Ａ１位</t>
  </si>
  <si>
    <t>Ｂ２位</t>
  </si>
  <si>
    <t>Ｂ１位</t>
  </si>
  <si>
    <t>Ａ２位</t>
  </si>
  <si>
    <t>対戦時間</t>
  </si>
  <si>
    <t>平成20年　9月　6日（土）　会場：別海町陸上競技場サッカー場</t>
  </si>
  <si>
    <t>時　　間</t>
  </si>
  <si>
    <t>対　　　　　　　　　　戦</t>
  </si>
  <si>
    <t>審　　　　　　　　判</t>
  </si>
  <si>
    <t>①</t>
  </si>
  <si>
    <t>－</t>
  </si>
  <si>
    <t>②</t>
  </si>
  <si>
    <t>③</t>
  </si>
  <si>
    <t>④</t>
  </si>
  <si>
    <t>⑤</t>
  </si>
  <si>
    <t>⑥</t>
  </si>
  <si>
    <t>⑦</t>
  </si>
  <si>
    <t>⑧</t>
  </si>
  <si>
    <t>平成20年　9月　７日（日）　会場：別海町陸上競技場サッカー場</t>
  </si>
  <si>
    <t>①</t>
  </si>
  <si>
    <t>－</t>
  </si>
  <si>
    <t>②</t>
  </si>
  <si>
    <t>③</t>
  </si>
  <si>
    <t>④</t>
  </si>
  <si>
    <t>決勝トーナメント</t>
  </si>
  <si>
    <t>⑤</t>
  </si>
  <si>
    <t>-</t>
  </si>
  <si>
    <t>Ａ３位</t>
  </si>
  <si>
    <t>Ｂ３位</t>
  </si>
  <si>
    <t>⑥</t>
  </si>
  <si>
    <t>Ｂ1位</t>
  </si>
  <si>
    <t>Ａ４位</t>
  </si>
  <si>
    <t>Ｂ４位</t>
  </si>
  <si>
    <t>⑦</t>
  </si>
  <si>
    <t>⑤勝ち</t>
  </si>
  <si>
    <t>⑥勝ち</t>
  </si>
  <si>
    <t>審判部</t>
  </si>
  <si>
    <t>別海少年団</t>
  </si>
  <si>
    <t>羅臼少年団</t>
  </si>
  <si>
    <t>珸瑶瑁ＦＣ</t>
  </si>
  <si>
    <t>標津ＳＳ</t>
  </si>
  <si>
    <t>ＦＣ中標津Ｊｒ</t>
  </si>
  <si>
    <t>根室北斗ＦＣ</t>
  </si>
  <si>
    <t>成央ＦＣ</t>
  </si>
  <si>
    <t>花咲ＦＣ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</si>
</sst>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16">
    <font>
      <sz val="11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i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32" xfId="0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34" xfId="0" applyNumberFormat="1" applyFont="1" applyBorder="1" applyAlignment="1">
      <alignment horizontal="center" vertical="center" shrinkToFit="1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176" fontId="7" fillId="0" borderId="3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center" vertical="center" shrinkToFit="1"/>
    </xf>
    <xf numFmtId="176" fontId="6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28575</xdr:rowOff>
    </xdr:from>
    <xdr:to>
      <xdr:col>7</xdr:col>
      <xdr:colOff>66675</xdr:colOff>
      <xdr:row>4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73342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27</xdr:col>
      <xdr:colOff>19050</xdr:colOff>
      <xdr:row>11</xdr:row>
      <xdr:rowOff>104775</xdr:rowOff>
    </xdr:from>
    <xdr:to>
      <xdr:col>29</xdr:col>
      <xdr:colOff>28575</xdr:colOff>
      <xdr:row>13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0859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180975</xdr:rowOff>
    </xdr:from>
    <xdr:to>
      <xdr:col>4</xdr:col>
      <xdr:colOff>85725</xdr:colOff>
      <xdr:row>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885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7</xdr:col>
      <xdr:colOff>66675</xdr:colOff>
      <xdr:row>4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" y="73342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15</xdr:col>
      <xdr:colOff>28575</xdr:colOff>
      <xdr:row>7</xdr:row>
      <xdr:rowOff>76200</xdr:rowOff>
    </xdr:from>
    <xdr:to>
      <xdr:col>17</xdr:col>
      <xdr:colOff>28575</xdr:colOff>
      <xdr:row>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4097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0</xdr:colOff>
      <xdr:row>4</xdr:row>
      <xdr:rowOff>28575</xdr:rowOff>
    </xdr:from>
    <xdr:to>
      <xdr:col>57</xdr:col>
      <xdr:colOff>0</xdr:colOff>
      <xdr:row>4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34150" y="7334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</xdr:row>
      <xdr:rowOff>180975</xdr:rowOff>
    </xdr:from>
    <xdr:to>
      <xdr:col>57</xdr:col>
      <xdr:colOff>0</xdr:colOff>
      <xdr:row>5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34150" y="885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</xdr:row>
      <xdr:rowOff>28575</xdr:rowOff>
    </xdr:from>
    <xdr:to>
      <xdr:col>57</xdr:col>
      <xdr:colOff>0</xdr:colOff>
      <xdr:row>4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34150" y="7334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7</xdr:col>
      <xdr:colOff>66675</xdr:colOff>
      <xdr:row>15</xdr:row>
      <xdr:rowOff>209550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2450" y="267652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27</xdr:col>
      <xdr:colOff>19050</xdr:colOff>
      <xdr:row>22</xdr:row>
      <xdr:rowOff>104775</xdr:rowOff>
    </xdr:from>
    <xdr:to>
      <xdr:col>29</xdr:col>
      <xdr:colOff>28575</xdr:colOff>
      <xdr:row>24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0290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180975</xdr:rowOff>
    </xdr:from>
    <xdr:to>
      <xdr:col>4</xdr:col>
      <xdr:colOff>85725</xdr:colOff>
      <xdr:row>16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9075" y="28289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7</xdr:col>
      <xdr:colOff>66675</xdr:colOff>
      <xdr:row>15</xdr:row>
      <xdr:rowOff>209550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2450" y="267652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15</xdr:row>
      <xdr:rowOff>28575</xdr:rowOff>
    </xdr:from>
    <xdr:to>
      <xdr:col>57</xdr:col>
      <xdr:colOff>0</xdr:colOff>
      <xdr:row>15</xdr:row>
      <xdr:rowOff>209550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34150" y="2676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15</xdr:row>
      <xdr:rowOff>180975</xdr:rowOff>
    </xdr:from>
    <xdr:to>
      <xdr:col>57</xdr:col>
      <xdr:colOff>0</xdr:colOff>
      <xdr:row>16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34150" y="2828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15</xdr:row>
      <xdr:rowOff>28575</xdr:rowOff>
    </xdr:from>
    <xdr:to>
      <xdr:col>57</xdr:col>
      <xdr:colOff>0</xdr:colOff>
      <xdr:row>15</xdr:row>
      <xdr:rowOff>209550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534150" y="2676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28575</xdr:colOff>
      <xdr:row>9</xdr:row>
      <xdr:rowOff>57150</xdr:rowOff>
    </xdr:from>
    <xdr:to>
      <xdr:col>23</xdr:col>
      <xdr:colOff>28575</xdr:colOff>
      <xdr:row>11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11</xdr:row>
      <xdr:rowOff>104775</xdr:rowOff>
    </xdr:from>
    <xdr:to>
      <xdr:col>29</xdr:col>
      <xdr:colOff>28575</xdr:colOff>
      <xdr:row>13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085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11</xdr:row>
      <xdr:rowOff>104775</xdr:rowOff>
    </xdr:from>
    <xdr:to>
      <xdr:col>29</xdr:col>
      <xdr:colOff>28575</xdr:colOff>
      <xdr:row>13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085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5</xdr:row>
      <xdr:rowOff>66675</xdr:rowOff>
    </xdr:from>
    <xdr:to>
      <xdr:col>11</xdr:col>
      <xdr:colOff>0</xdr:colOff>
      <xdr:row>7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763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22</xdr:row>
      <xdr:rowOff>104775</xdr:rowOff>
    </xdr:from>
    <xdr:to>
      <xdr:col>29</xdr:col>
      <xdr:colOff>28575</xdr:colOff>
      <xdr:row>24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0290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20</xdr:row>
      <xdr:rowOff>47625</xdr:rowOff>
    </xdr:from>
    <xdr:to>
      <xdr:col>23</xdr:col>
      <xdr:colOff>28575</xdr:colOff>
      <xdr:row>21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6480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22</xdr:row>
      <xdr:rowOff>104775</xdr:rowOff>
    </xdr:from>
    <xdr:to>
      <xdr:col>29</xdr:col>
      <xdr:colOff>28575</xdr:colOff>
      <xdr:row>24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0290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16</xdr:row>
      <xdr:rowOff>76200</xdr:rowOff>
    </xdr:from>
    <xdr:to>
      <xdr:col>11</xdr:col>
      <xdr:colOff>0</xdr:colOff>
      <xdr:row>17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289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18</xdr:row>
      <xdr:rowOff>57150</xdr:rowOff>
    </xdr:from>
    <xdr:to>
      <xdr:col>17</xdr:col>
      <xdr:colOff>28575</xdr:colOff>
      <xdr:row>20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33337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51</xdr:row>
      <xdr:rowOff>0</xdr:rowOff>
    </xdr:from>
    <xdr:to>
      <xdr:col>7</xdr:col>
      <xdr:colOff>66675</xdr:colOff>
      <xdr:row>51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2450" y="100774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85725</xdr:colOff>
      <xdr:row>51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9075" y="100774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51</xdr:row>
      <xdr:rowOff>0</xdr:rowOff>
    </xdr:from>
    <xdr:to>
      <xdr:col>7</xdr:col>
      <xdr:colOff>66675</xdr:colOff>
      <xdr:row>51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2450" y="100774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534150" y="1007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534150" y="1007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534150" y="1007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51</xdr:row>
      <xdr:rowOff>0</xdr:rowOff>
    </xdr:from>
    <xdr:to>
      <xdr:col>7</xdr:col>
      <xdr:colOff>66675</xdr:colOff>
      <xdr:row>51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52450" y="100774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85725</xdr:colOff>
      <xdr:row>51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19075" y="100774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51</xdr:row>
      <xdr:rowOff>0</xdr:rowOff>
    </xdr:from>
    <xdr:to>
      <xdr:col>7</xdr:col>
      <xdr:colOff>66675</xdr:colOff>
      <xdr:row>51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52450" y="100774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534150" y="1007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534150" y="1007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534150" y="1007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85725</xdr:colOff>
      <xdr:row>51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9075" y="100774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85725</xdr:colOff>
      <xdr:row>51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19075" y="100774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85725</xdr:colOff>
      <xdr:row>51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19075" y="100774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4</xdr:col>
      <xdr:colOff>85725</xdr:colOff>
      <xdr:row>51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19075" y="100774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58"/>
  <sheetViews>
    <sheetView tabSelected="1" view="pageBreakPreview" zoomScale="60" workbookViewId="0" topLeftCell="A1">
      <selection activeCell="AR30" sqref="AR30"/>
    </sheetView>
  </sheetViews>
  <sheetFormatPr defaultColWidth="9.00390625" defaultRowHeight="13.5"/>
  <cols>
    <col min="1" max="1" width="2.75390625" style="1" customWidth="1"/>
    <col min="2" max="2" width="1.4921875" style="1" customWidth="1"/>
    <col min="3" max="3" width="2.625" style="1" customWidth="1"/>
    <col min="4" max="7" width="2.375" style="1" customWidth="1"/>
    <col min="8" max="8" width="1.25" style="1" customWidth="1"/>
    <col min="9" max="55" width="1.37890625" style="1" customWidth="1"/>
    <col min="56" max="64" width="1.75390625" style="1" customWidth="1"/>
    <col min="65" max="16384" width="9.00390625" style="1" customWidth="1"/>
  </cols>
  <sheetData>
    <row r="1" ht="6.75" customHeight="1"/>
    <row r="2" spans="1:56" ht="21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</row>
    <row r="3" spans="6:38" ht="8.25" customHeight="1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9.5" customHeight="1" thickBot="1">
      <c r="B4" s="4" t="s">
        <v>1</v>
      </c>
      <c r="C4" s="5"/>
      <c r="D4" s="5"/>
      <c r="E4" s="5"/>
      <c r="F4" s="5"/>
      <c r="G4" s="5"/>
      <c r="H4" s="5"/>
      <c r="I4" s="5"/>
      <c r="J4" s="5"/>
      <c r="K4" s="6"/>
      <c r="L4" s="6"/>
      <c r="M4" s="6"/>
      <c r="AL4" s="4"/>
    </row>
    <row r="5" spans="2:55" ht="24" customHeight="1">
      <c r="B5" s="146"/>
      <c r="C5" s="147"/>
      <c r="D5" s="147"/>
      <c r="E5" s="147"/>
      <c r="F5" s="147"/>
      <c r="G5" s="148"/>
      <c r="H5" s="141" t="str">
        <f>B6</f>
        <v>別海少年団</v>
      </c>
      <c r="I5" s="142"/>
      <c r="J5" s="142"/>
      <c r="K5" s="142"/>
      <c r="L5" s="142"/>
      <c r="M5" s="143"/>
      <c r="N5" s="141" t="str">
        <f>B8</f>
        <v>羅臼少年団</v>
      </c>
      <c r="O5" s="142"/>
      <c r="P5" s="142"/>
      <c r="Q5" s="142"/>
      <c r="R5" s="142"/>
      <c r="S5" s="143"/>
      <c r="T5" s="141" t="str">
        <f>B10</f>
        <v>珸瑶瑁ＦＣ</v>
      </c>
      <c r="U5" s="142"/>
      <c r="V5" s="142"/>
      <c r="W5" s="142"/>
      <c r="X5" s="142"/>
      <c r="Y5" s="143"/>
      <c r="Z5" s="141" t="str">
        <f>B12</f>
        <v>標津ＳＳ</v>
      </c>
      <c r="AA5" s="142"/>
      <c r="AB5" s="142"/>
      <c r="AC5" s="142"/>
      <c r="AD5" s="142"/>
      <c r="AE5" s="143"/>
      <c r="AF5" s="144" t="s">
        <v>2</v>
      </c>
      <c r="AG5" s="145"/>
      <c r="AH5" s="139"/>
      <c r="AI5" s="75" t="s">
        <v>3</v>
      </c>
      <c r="AJ5" s="75"/>
      <c r="AK5" s="75"/>
      <c r="AL5" s="75" t="s">
        <v>4</v>
      </c>
      <c r="AM5" s="75"/>
      <c r="AN5" s="135"/>
      <c r="AO5" s="74" t="s">
        <v>5</v>
      </c>
      <c r="AP5" s="75"/>
      <c r="AQ5" s="140"/>
      <c r="AR5" s="139" t="s">
        <v>6</v>
      </c>
      <c r="AS5" s="75"/>
      <c r="AT5" s="75"/>
      <c r="AU5" s="75" t="s">
        <v>7</v>
      </c>
      <c r="AV5" s="75"/>
      <c r="AW5" s="135"/>
      <c r="AX5" s="136" t="s">
        <v>8</v>
      </c>
      <c r="AY5" s="137"/>
      <c r="AZ5" s="138"/>
      <c r="BA5" s="139" t="s">
        <v>9</v>
      </c>
      <c r="BB5" s="75"/>
      <c r="BC5" s="140"/>
    </row>
    <row r="6" spans="2:55" ht="12.75" customHeight="1">
      <c r="B6" s="113" t="s">
        <v>49</v>
      </c>
      <c r="C6" s="114"/>
      <c r="D6" s="114"/>
      <c r="E6" s="114"/>
      <c r="F6" s="114"/>
      <c r="G6" s="114"/>
      <c r="H6" s="7"/>
      <c r="I6" s="8"/>
      <c r="J6" s="84"/>
      <c r="K6" s="84"/>
      <c r="L6" s="8"/>
      <c r="M6" s="10"/>
      <c r="N6" s="83">
        <f>IF(N7="","",IF(N7=R7,"△",IF(N7&gt;R7,"○","●")))</f>
      </c>
      <c r="O6" s="117"/>
      <c r="P6" s="117"/>
      <c r="Q6" s="117"/>
      <c r="R6" s="117"/>
      <c r="S6" s="118"/>
      <c r="T6" s="83">
        <f>IF(T7="","",IF(T7=X7,"△",IF(T7&gt;X7,"○","●")))</f>
      </c>
      <c r="U6" s="117"/>
      <c r="V6" s="117"/>
      <c r="W6" s="117"/>
      <c r="X6" s="117"/>
      <c r="Y6" s="118"/>
      <c r="Z6" s="83">
        <f>IF(Z7="","",IF(Z7=AD7,"△",IF(Z7&gt;AD7,"○","●")))</f>
      </c>
      <c r="AA6" s="117"/>
      <c r="AB6" s="117"/>
      <c r="AC6" s="117"/>
      <c r="AD6" s="117"/>
      <c r="AE6" s="118"/>
      <c r="AF6" s="111">
        <f>COUNTIF(H6:AE6,"○")</f>
        <v>0</v>
      </c>
      <c r="AG6" s="99"/>
      <c r="AH6" s="99"/>
      <c r="AI6" s="103">
        <f>COUNTIF(H6:AE6,"△")</f>
        <v>0</v>
      </c>
      <c r="AJ6" s="99"/>
      <c r="AK6" s="100"/>
      <c r="AL6" s="99">
        <f>COUNTIF(H6:AE6,"●")</f>
        <v>0</v>
      </c>
      <c r="AM6" s="99"/>
      <c r="AN6" s="99"/>
      <c r="AO6" s="93">
        <f>AF6*3+AI6*1</f>
        <v>0</v>
      </c>
      <c r="AP6" s="94"/>
      <c r="AQ6" s="95"/>
      <c r="AR6" s="99">
        <f>SUM(H7,N7,T7,Z7)</f>
        <v>0</v>
      </c>
      <c r="AS6" s="99"/>
      <c r="AT6" s="100"/>
      <c r="AU6" s="103">
        <f>SUM(L7,R7,X7,AD7)</f>
        <v>0</v>
      </c>
      <c r="AV6" s="99"/>
      <c r="AW6" s="99"/>
      <c r="AX6" s="105">
        <f>AR6-AU6</f>
        <v>0</v>
      </c>
      <c r="AY6" s="106"/>
      <c r="AZ6" s="107"/>
      <c r="BA6" s="89"/>
      <c r="BB6" s="61"/>
      <c r="BC6" s="90"/>
    </row>
    <row r="7" spans="2:55" ht="12.75" customHeight="1">
      <c r="B7" s="133"/>
      <c r="C7" s="134"/>
      <c r="D7" s="134"/>
      <c r="E7" s="134"/>
      <c r="F7" s="134"/>
      <c r="G7" s="134"/>
      <c r="H7" s="119"/>
      <c r="I7" s="120"/>
      <c r="J7" s="87"/>
      <c r="K7" s="87"/>
      <c r="L7" s="121"/>
      <c r="M7" s="122"/>
      <c r="N7" s="119"/>
      <c r="O7" s="120"/>
      <c r="P7" s="87" t="s">
        <v>10</v>
      </c>
      <c r="Q7" s="87"/>
      <c r="R7" s="121"/>
      <c r="S7" s="122"/>
      <c r="T7" s="119"/>
      <c r="U7" s="120"/>
      <c r="V7" s="87" t="s">
        <v>10</v>
      </c>
      <c r="W7" s="87"/>
      <c r="X7" s="121"/>
      <c r="Y7" s="122"/>
      <c r="Z7" s="119"/>
      <c r="AA7" s="120"/>
      <c r="AB7" s="87" t="s">
        <v>10</v>
      </c>
      <c r="AC7" s="87"/>
      <c r="AD7" s="121"/>
      <c r="AE7" s="122"/>
      <c r="AF7" s="132"/>
      <c r="AG7" s="126"/>
      <c r="AH7" s="126"/>
      <c r="AI7" s="128"/>
      <c r="AJ7" s="126"/>
      <c r="AK7" s="127"/>
      <c r="AL7" s="126"/>
      <c r="AM7" s="126"/>
      <c r="AN7" s="126"/>
      <c r="AO7" s="123"/>
      <c r="AP7" s="124"/>
      <c r="AQ7" s="125"/>
      <c r="AR7" s="126"/>
      <c r="AS7" s="126"/>
      <c r="AT7" s="127"/>
      <c r="AU7" s="128"/>
      <c r="AV7" s="126"/>
      <c r="AW7" s="126"/>
      <c r="AX7" s="129"/>
      <c r="AY7" s="130"/>
      <c r="AZ7" s="131"/>
      <c r="BA7" s="89"/>
      <c r="BB7" s="61"/>
      <c r="BC7" s="90"/>
    </row>
    <row r="8" spans="2:55" ht="12.75" customHeight="1">
      <c r="B8" s="113" t="s">
        <v>50</v>
      </c>
      <c r="C8" s="114"/>
      <c r="D8" s="114"/>
      <c r="E8" s="114"/>
      <c r="F8" s="114"/>
      <c r="G8" s="114"/>
      <c r="H8" s="83">
        <f>IF(H9="","",IF(H9=L9,"△",IF(H9&gt;L9,"○","●")))</f>
      </c>
      <c r="I8" s="117"/>
      <c r="J8" s="117"/>
      <c r="K8" s="117"/>
      <c r="L8" s="117"/>
      <c r="M8" s="118"/>
      <c r="N8" s="7"/>
      <c r="O8" s="8"/>
      <c r="P8" s="84"/>
      <c r="Q8" s="84"/>
      <c r="R8" s="8"/>
      <c r="S8" s="10"/>
      <c r="T8" s="83">
        <f>IF(T9="","",IF(T9=X9,"△",IF(T9&gt;X9,"○","●")))</f>
      </c>
      <c r="U8" s="117"/>
      <c r="V8" s="117"/>
      <c r="W8" s="117"/>
      <c r="X8" s="117"/>
      <c r="Y8" s="118"/>
      <c r="Z8" s="83">
        <f>IF(Z9="","",IF(Z9=AD9,"△",IF(Z9&gt;AD9,"○","●")))</f>
      </c>
      <c r="AA8" s="117"/>
      <c r="AB8" s="117"/>
      <c r="AC8" s="117"/>
      <c r="AD8" s="117"/>
      <c r="AE8" s="118"/>
      <c r="AF8" s="111">
        <f>COUNTIF(H8:AE8,"○")</f>
        <v>0</v>
      </c>
      <c r="AG8" s="99"/>
      <c r="AH8" s="99"/>
      <c r="AI8" s="103">
        <f>COUNTIF(H8:AE8,"△")</f>
        <v>0</v>
      </c>
      <c r="AJ8" s="99"/>
      <c r="AK8" s="100"/>
      <c r="AL8" s="99">
        <f>COUNTIF(H8:AE8,"●")</f>
        <v>0</v>
      </c>
      <c r="AM8" s="99"/>
      <c r="AN8" s="99"/>
      <c r="AO8" s="93">
        <f>AF8*3+AI8*1</f>
        <v>0</v>
      </c>
      <c r="AP8" s="94"/>
      <c r="AQ8" s="95"/>
      <c r="AR8" s="99">
        <f>SUM(H9,N9,T9,Z9)</f>
        <v>0</v>
      </c>
      <c r="AS8" s="99"/>
      <c r="AT8" s="100"/>
      <c r="AU8" s="103">
        <f>SUM(L9,R9,X9,AD9)</f>
        <v>0</v>
      </c>
      <c r="AV8" s="99"/>
      <c r="AW8" s="99"/>
      <c r="AX8" s="105">
        <f>AR8-AU8</f>
        <v>0</v>
      </c>
      <c r="AY8" s="106"/>
      <c r="AZ8" s="107"/>
      <c r="BA8" s="89"/>
      <c r="BB8" s="61"/>
      <c r="BC8" s="90"/>
    </row>
    <row r="9" spans="2:55" ht="12.75" customHeight="1">
      <c r="B9" s="133"/>
      <c r="C9" s="134"/>
      <c r="D9" s="134"/>
      <c r="E9" s="134"/>
      <c r="F9" s="134"/>
      <c r="G9" s="134"/>
      <c r="H9" s="119"/>
      <c r="I9" s="120"/>
      <c r="J9" s="87" t="s">
        <v>10</v>
      </c>
      <c r="K9" s="87"/>
      <c r="L9" s="121"/>
      <c r="M9" s="122"/>
      <c r="N9" s="119"/>
      <c r="O9" s="120"/>
      <c r="P9" s="87"/>
      <c r="Q9" s="87"/>
      <c r="R9" s="121"/>
      <c r="S9" s="122"/>
      <c r="T9" s="119"/>
      <c r="U9" s="120"/>
      <c r="V9" s="87" t="s">
        <v>10</v>
      </c>
      <c r="W9" s="87"/>
      <c r="X9" s="121"/>
      <c r="Y9" s="122"/>
      <c r="Z9" s="119"/>
      <c r="AA9" s="120"/>
      <c r="AB9" s="87" t="s">
        <v>10</v>
      </c>
      <c r="AC9" s="87"/>
      <c r="AD9" s="121"/>
      <c r="AE9" s="122"/>
      <c r="AF9" s="132"/>
      <c r="AG9" s="126"/>
      <c r="AH9" s="126"/>
      <c r="AI9" s="128"/>
      <c r="AJ9" s="126"/>
      <c r="AK9" s="127"/>
      <c r="AL9" s="126"/>
      <c r="AM9" s="126"/>
      <c r="AN9" s="126"/>
      <c r="AO9" s="123"/>
      <c r="AP9" s="124"/>
      <c r="AQ9" s="125"/>
      <c r="AR9" s="126"/>
      <c r="AS9" s="126"/>
      <c r="AT9" s="127"/>
      <c r="AU9" s="128"/>
      <c r="AV9" s="126"/>
      <c r="AW9" s="126"/>
      <c r="AX9" s="129"/>
      <c r="AY9" s="130"/>
      <c r="AZ9" s="131"/>
      <c r="BA9" s="89"/>
      <c r="BB9" s="61"/>
      <c r="BC9" s="90"/>
    </row>
    <row r="10" spans="2:55" ht="12.75" customHeight="1">
      <c r="B10" s="113" t="s">
        <v>51</v>
      </c>
      <c r="C10" s="114"/>
      <c r="D10" s="114"/>
      <c r="E10" s="114"/>
      <c r="F10" s="114"/>
      <c r="G10" s="114"/>
      <c r="H10" s="83">
        <f>IF(H11="","",IF(H11=L11,"△",IF(H11&gt;L11,"○","●")))</f>
      </c>
      <c r="I10" s="117"/>
      <c r="J10" s="117"/>
      <c r="K10" s="117"/>
      <c r="L10" s="117"/>
      <c r="M10" s="118"/>
      <c r="N10" s="83">
        <f>IF(N11="","",IF(N11=R11,"△",IF(N11&gt;R11,"○","●")))</f>
      </c>
      <c r="O10" s="117"/>
      <c r="P10" s="117"/>
      <c r="Q10" s="117"/>
      <c r="R10" s="117"/>
      <c r="S10" s="118"/>
      <c r="T10" s="7"/>
      <c r="U10" s="8"/>
      <c r="V10" s="84"/>
      <c r="W10" s="84"/>
      <c r="X10" s="8"/>
      <c r="Y10" s="10"/>
      <c r="Z10" s="83">
        <f>IF(Z11="","",IF(Z11=AD11,"△",IF(Z11&gt;AD11,"○","●")))</f>
      </c>
      <c r="AA10" s="117"/>
      <c r="AB10" s="117"/>
      <c r="AC10" s="117"/>
      <c r="AD10" s="117"/>
      <c r="AE10" s="118"/>
      <c r="AF10" s="111">
        <f>COUNTIF(H10:AE10,"○")</f>
        <v>0</v>
      </c>
      <c r="AG10" s="99"/>
      <c r="AH10" s="99"/>
      <c r="AI10" s="103">
        <f>COUNTIF(H10:AE10,"△")</f>
        <v>0</v>
      </c>
      <c r="AJ10" s="99"/>
      <c r="AK10" s="100"/>
      <c r="AL10" s="99">
        <f>COUNTIF(H10:AE10,"●")</f>
        <v>0</v>
      </c>
      <c r="AM10" s="99"/>
      <c r="AN10" s="99"/>
      <c r="AO10" s="93">
        <f>AF10*3+AI10*1</f>
        <v>0</v>
      </c>
      <c r="AP10" s="94"/>
      <c r="AQ10" s="95"/>
      <c r="AR10" s="99">
        <f>SUM(H11,N11,T11,Z11)</f>
        <v>0</v>
      </c>
      <c r="AS10" s="99"/>
      <c r="AT10" s="100"/>
      <c r="AU10" s="103">
        <f>SUM(L11,R11,X11,AD11)</f>
        <v>0</v>
      </c>
      <c r="AV10" s="99"/>
      <c r="AW10" s="99"/>
      <c r="AX10" s="105">
        <f>AR10-AU10</f>
        <v>0</v>
      </c>
      <c r="AY10" s="106"/>
      <c r="AZ10" s="107"/>
      <c r="BA10" s="89"/>
      <c r="BB10" s="61"/>
      <c r="BC10" s="90"/>
    </row>
    <row r="11" spans="2:55" ht="12.75" customHeight="1">
      <c r="B11" s="133"/>
      <c r="C11" s="134"/>
      <c r="D11" s="134"/>
      <c r="E11" s="134"/>
      <c r="F11" s="134"/>
      <c r="G11" s="134"/>
      <c r="H11" s="119"/>
      <c r="I11" s="120"/>
      <c r="J11" s="87" t="s">
        <v>10</v>
      </c>
      <c r="K11" s="87"/>
      <c r="L11" s="121"/>
      <c r="M11" s="122"/>
      <c r="N11" s="119"/>
      <c r="O11" s="120"/>
      <c r="P11" s="87" t="s">
        <v>10</v>
      </c>
      <c r="Q11" s="87"/>
      <c r="R11" s="121"/>
      <c r="S11" s="122"/>
      <c r="T11" s="119"/>
      <c r="U11" s="120"/>
      <c r="V11" s="87"/>
      <c r="W11" s="87"/>
      <c r="X11" s="121"/>
      <c r="Y11" s="122"/>
      <c r="Z11" s="119"/>
      <c r="AA11" s="120"/>
      <c r="AB11" s="87" t="s">
        <v>10</v>
      </c>
      <c r="AC11" s="87"/>
      <c r="AD11" s="121"/>
      <c r="AE11" s="122"/>
      <c r="AF11" s="132"/>
      <c r="AG11" s="126"/>
      <c r="AH11" s="126"/>
      <c r="AI11" s="128"/>
      <c r="AJ11" s="126"/>
      <c r="AK11" s="127"/>
      <c r="AL11" s="126"/>
      <c r="AM11" s="126"/>
      <c r="AN11" s="126"/>
      <c r="AO11" s="123"/>
      <c r="AP11" s="124"/>
      <c r="AQ11" s="125"/>
      <c r="AR11" s="126"/>
      <c r="AS11" s="126"/>
      <c r="AT11" s="127"/>
      <c r="AU11" s="128"/>
      <c r="AV11" s="126"/>
      <c r="AW11" s="126"/>
      <c r="AX11" s="129"/>
      <c r="AY11" s="130"/>
      <c r="AZ11" s="131"/>
      <c r="BA11" s="89"/>
      <c r="BB11" s="61"/>
      <c r="BC11" s="90"/>
    </row>
    <row r="12" spans="2:55" ht="12.75" customHeight="1">
      <c r="B12" s="113" t="s">
        <v>52</v>
      </c>
      <c r="C12" s="114"/>
      <c r="D12" s="114"/>
      <c r="E12" s="114"/>
      <c r="F12" s="114"/>
      <c r="G12" s="114"/>
      <c r="H12" s="83">
        <f>IF(H13="","",IF(H13=L13,"△",IF(H13&gt;L13,"○","●")))</f>
      </c>
      <c r="I12" s="117"/>
      <c r="J12" s="117"/>
      <c r="K12" s="117"/>
      <c r="L12" s="117"/>
      <c r="M12" s="118"/>
      <c r="N12" s="83">
        <f>IF(N13="","",IF(N13=R13,"△",IF(N13&gt;R13,"○","●")))</f>
      </c>
      <c r="O12" s="117"/>
      <c r="P12" s="117"/>
      <c r="Q12" s="117"/>
      <c r="R12" s="117"/>
      <c r="S12" s="118"/>
      <c r="T12" s="83">
        <f>IF(T13="","",IF(T13=X13,"△",IF(T13&gt;X13,"○","●")))</f>
      </c>
      <c r="U12" s="117"/>
      <c r="V12" s="117"/>
      <c r="W12" s="117"/>
      <c r="X12" s="117"/>
      <c r="Y12" s="118"/>
      <c r="Z12" s="7"/>
      <c r="AA12" s="8"/>
      <c r="AB12" s="84"/>
      <c r="AC12" s="84"/>
      <c r="AD12" s="8"/>
      <c r="AE12" s="10"/>
      <c r="AF12" s="111">
        <f>COUNTIF(H12:AE12,"○")</f>
        <v>0</v>
      </c>
      <c r="AG12" s="99"/>
      <c r="AH12" s="99"/>
      <c r="AI12" s="103">
        <f>COUNTIF(H12:AE12,"△")</f>
        <v>0</v>
      </c>
      <c r="AJ12" s="99"/>
      <c r="AK12" s="100"/>
      <c r="AL12" s="99">
        <f>COUNTIF(H12:AE12,"●")</f>
        <v>0</v>
      </c>
      <c r="AM12" s="99"/>
      <c r="AN12" s="99"/>
      <c r="AO12" s="93">
        <f>AF12*3+AI12*1</f>
        <v>0</v>
      </c>
      <c r="AP12" s="94"/>
      <c r="AQ12" s="95"/>
      <c r="AR12" s="99">
        <f>SUM(H13,N13,T13,Z13)</f>
        <v>0</v>
      </c>
      <c r="AS12" s="99"/>
      <c r="AT12" s="100"/>
      <c r="AU12" s="103">
        <f>SUM(L13,R13,X13,AD13)</f>
        <v>0</v>
      </c>
      <c r="AV12" s="99"/>
      <c r="AW12" s="99"/>
      <c r="AX12" s="105">
        <f>AR12-AU12</f>
        <v>0</v>
      </c>
      <c r="AY12" s="106"/>
      <c r="AZ12" s="107"/>
      <c r="BA12" s="89"/>
      <c r="BB12" s="61"/>
      <c r="BC12" s="90"/>
    </row>
    <row r="13" spans="2:55" ht="12.75" customHeight="1" thickBot="1">
      <c r="B13" s="115"/>
      <c r="C13" s="116"/>
      <c r="D13" s="116"/>
      <c r="E13" s="116"/>
      <c r="F13" s="116"/>
      <c r="G13" s="116"/>
      <c r="H13" s="48"/>
      <c r="I13" s="49"/>
      <c r="J13" s="80" t="s">
        <v>10</v>
      </c>
      <c r="K13" s="80"/>
      <c r="L13" s="81"/>
      <c r="M13" s="82"/>
      <c r="N13" s="48"/>
      <c r="O13" s="49"/>
      <c r="P13" s="80" t="s">
        <v>10</v>
      </c>
      <c r="Q13" s="80"/>
      <c r="R13" s="81"/>
      <c r="S13" s="82"/>
      <c r="T13" s="48"/>
      <c r="U13" s="49"/>
      <c r="V13" s="80" t="s">
        <v>10</v>
      </c>
      <c r="W13" s="80"/>
      <c r="X13" s="81"/>
      <c r="Y13" s="82"/>
      <c r="Z13" s="48"/>
      <c r="AA13" s="49"/>
      <c r="AB13" s="80"/>
      <c r="AC13" s="80"/>
      <c r="AD13" s="81"/>
      <c r="AE13" s="82"/>
      <c r="AF13" s="112"/>
      <c r="AG13" s="101"/>
      <c r="AH13" s="101"/>
      <c r="AI13" s="104"/>
      <c r="AJ13" s="101"/>
      <c r="AK13" s="102"/>
      <c r="AL13" s="101"/>
      <c r="AM13" s="101"/>
      <c r="AN13" s="101"/>
      <c r="AO13" s="96"/>
      <c r="AP13" s="97"/>
      <c r="AQ13" s="98"/>
      <c r="AR13" s="101"/>
      <c r="AS13" s="101"/>
      <c r="AT13" s="102"/>
      <c r="AU13" s="104"/>
      <c r="AV13" s="101"/>
      <c r="AW13" s="101"/>
      <c r="AX13" s="108"/>
      <c r="AY13" s="109"/>
      <c r="AZ13" s="110"/>
      <c r="BA13" s="91"/>
      <c r="BB13" s="63"/>
      <c r="BC13" s="92"/>
    </row>
    <row r="14" ht="7.5" customHeight="1"/>
    <row r="15" spans="2:38" ht="19.5" customHeight="1" thickBot="1">
      <c r="B15" s="4" t="s">
        <v>11</v>
      </c>
      <c r="C15" s="5"/>
      <c r="D15" s="5"/>
      <c r="E15" s="5"/>
      <c r="F15" s="5"/>
      <c r="G15" s="5"/>
      <c r="H15" s="5"/>
      <c r="I15" s="5"/>
      <c r="J15" s="5"/>
      <c r="K15" s="6"/>
      <c r="L15" s="6"/>
      <c r="M15" s="6"/>
      <c r="AL15" s="4"/>
    </row>
    <row r="16" spans="2:55" ht="24" customHeight="1">
      <c r="B16" s="146"/>
      <c r="C16" s="147"/>
      <c r="D16" s="147"/>
      <c r="E16" s="147"/>
      <c r="F16" s="147"/>
      <c r="G16" s="148"/>
      <c r="H16" s="141" t="str">
        <f>B17</f>
        <v>ＦＣ中標津Ｊｒ</v>
      </c>
      <c r="I16" s="142"/>
      <c r="J16" s="142"/>
      <c r="K16" s="142"/>
      <c r="L16" s="142"/>
      <c r="M16" s="143"/>
      <c r="N16" s="141" t="str">
        <f>B19</f>
        <v>根室北斗ＦＣ</v>
      </c>
      <c r="O16" s="142"/>
      <c r="P16" s="142"/>
      <c r="Q16" s="142"/>
      <c r="R16" s="142"/>
      <c r="S16" s="143"/>
      <c r="T16" s="141" t="str">
        <f>B21</f>
        <v>成央ＦＣ</v>
      </c>
      <c r="U16" s="142"/>
      <c r="V16" s="142"/>
      <c r="W16" s="142"/>
      <c r="X16" s="142"/>
      <c r="Y16" s="143"/>
      <c r="Z16" s="141" t="str">
        <f>B23</f>
        <v>花咲ＦＣ</v>
      </c>
      <c r="AA16" s="142"/>
      <c r="AB16" s="142"/>
      <c r="AC16" s="142"/>
      <c r="AD16" s="142"/>
      <c r="AE16" s="143"/>
      <c r="AF16" s="144" t="s">
        <v>2</v>
      </c>
      <c r="AG16" s="145"/>
      <c r="AH16" s="139"/>
      <c r="AI16" s="75" t="s">
        <v>3</v>
      </c>
      <c r="AJ16" s="75"/>
      <c r="AK16" s="75"/>
      <c r="AL16" s="75" t="s">
        <v>4</v>
      </c>
      <c r="AM16" s="75"/>
      <c r="AN16" s="135"/>
      <c r="AO16" s="74" t="s">
        <v>5</v>
      </c>
      <c r="AP16" s="75"/>
      <c r="AQ16" s="140"/>
      <c r="AR16" s="139" t="s">
        <v>6</v>
      </c>
      <c r="AS16" s="75"/>
      <c r="AT16" s="75"/>
      <c r="AU16" s="75" t="s">
        <v>7</v>
      </c>
      <c r="AV16" s="75"/>
      <c r="AW16" s="135"/>
      <c r="AX16" s="136" t="s">
        <v>8</v>
      </c>
      <c r="AY16" s="137"/>
      <c r="AZ16" s="138"/>
      <c r="BA16" s="139" t="s">
        <v>9</v>
      </c>
      <c r="BB16" s="75"/>
      <c r="BC16" s="140"/>
    </row>
    <row r="17" spans="2:55" ht="12.75" customHeight="1">
      <c r="B17" s="113" t="s">
        <v>53</v>
      </c>
      <c r="C17" s="114"/>
      <c r="D17" s="114"/>
      <c r="E17" s="114"/>
      <c r="F17" s="114"/>
      <c r="G17" s="114"/>
      <c r="H17" s="7"/>
      <c r="I17" s="8"/>
      <c r="J17" s="84"/>
      <c r="K17" s="84"/>
      <c r="L17" s="8"/>
      <c r="M17" s="10"/>
      <c r="N17" s="83">
        <f>IF(N18="","",IF(N18=R18,"△",IF(N18&gt;R18,"○","●")))</f>
      </c>
      <c r="O17" s="117"/>
      <c r="P17" s="117"/>
      <c r="Q17" s="117"/>
      <c r="R17" s="117"/>
      <c r="S17" s="118"/>
      <c r="T17" s="83">
        <f>IF(T18="","",IF(T18=X18,"△",IF(T18&gt;X18,"○","●")))</f>
      </c>
      <c r="U17" s="117"/>
      <c r="V17" s="117"/>
      <c r="W17" s="117"/>
      <c r="X17" s="117"/>
      <c r="Y17" s="118"/>
      <c r="Z17" s="83">
        <f>IF(Z18="","",IF(Z18=AD18,"△",IF(Z18&gt;AD18,"○","●")))</f>
      </c>
      <c r="AA17" s="117"/>
      <c r="AB17" s="117"/>
      <c r="AC17" s="117"/>
      <c r="AD17" s="117"/>
      <c r="AE17" s="118"/>
      <c r="AF17" s="111">
        <f>COUNTIF(H17:AE17,"○")</f>
        <v>0</v>
      </c>
      <c r="AG17" s="99"/>
      <c r="AH17" s="99"/>
      <c r="AI17" s="103">
        <f>COUNTIF(H17:AE17,"△")</f>
        <v>0</v>
      </c>
      <c r="AJ17" s="99"/>
      <c r="AK17" s="100"/>
      <c r="AL17" s="99">
        <f>COUNTIF(H17:AE17,"●")</f>
        <v>0</v>
      </c>
      <c r="AM17" s="99"/>
      <c r="AN17" s="99"/>
      <c r="AO17" s="93">
        <f>AF17*3+AI17*1</f>
        <v>0</v>
      </c>
      <c r="AP17" s="94"/>
      <c r="AQ17" s="95"/>
      <c r="AR17" s="99">
        <f>SUM(H18,N18,T18,Z18)</f>
        <v>0</v>
      </c>
      <c r="AS17" s="99"/>
      <c r="AT17" s="100"/>
      <c r="AU17" s="103">
        <f>SUM(L18,R18,X18,AD18)</f>
        <v>0</v>
      </c>
      <c r="AV17" s="99"/>
      <c r="AW17" s="99"/>
      <c r="AX17" s="105">
        <f>AR17-AU17</f>
        <v>0</v>
      </c>
      <c r="AY17" s="106"/>
      <c r="AZ17" s="107"/>
      <c r="BA17" s="89"/>
      <c r="BB17" s="61"/>
      <c r="BC17" s="90"/>
    </row>
    <row r="18" spans="2:55" ht="12.75" customHeight="1">
      <c r="B18" s="133"/>
      <c r="C18" s="134"/>
      <c r="D18" s="134"/>
      <c r="E18" s="134"/>
      <c r="F18" s="134"/>
      <c r="G18" s="134"/>
      <c r="H18" s="119"/>
      <c r="I18" s="120"/>
      <c r="J18" s="87"/>
      <c r="K18" s="87"/>
      <c r="L18" s="121"/>
      <c r="M18" s="122"/>
      <c r="N18" s="119"/>
      <c r="O18" s="120"/>
      <c r="P18" s="87" t="s">
        <v>10</v>
      </c>
      <c r="Q18" s="87"/>
      <c r="R18" s="121"/>
      <c r="S18" s="122"/>
      <c r="T18" s="119"/>
      <c r="U18" s="120"/>
      <c r="V18" s="87" t="s">
        <v>10</v>
      </c>
      <c r="W18" s="87"/>
      <c r="X18" s="121"/>
      <c r="Y18" s="122"/>
      <c r="Z18" s="119"/>
      <c r="AA18" s="120"/>
      <c r="AB18" s="87" t="s">
        <v>10</v>
      </c>
      <c r="AC18" s="87"/>
      <c r="AD18" s="121"/>
      <c r="AE18" s="122"/>
      <c r="AF18" s="132"/>
      <c r="AG18" s="126"/>
      <c r="AH18" s="126"/>
      <c r="AI18" s="128"/>
      <c r="AJ18" s="126"/>
      <c r="AK18" s="127"/>
      <c r="AL18" s="126"/>
      <c r="AM18" s="126"/>
      <c r="AN18" s="126"/>
      <c r="AO18" s="123"/>
      <c r="AP18" s="124"/>
      <c r="AQ18" s="125"/>
      <c r="AR18" s="126"/>
      <c r="AS18" s="126"/>
      <c r="AT18" s="127"/>
      <c r="AU18" s="128"/>
      <c r="AV18" s="126"/>
      <c r="AW18" s="126"/>
      <c r="AX18" s="129"/>
      <c r="AY18" s="130"/>
      <c r="AZ18" s="131"/>
      <c r="BA18" s="89"/>
      <c r="BB18" s="61"/>
      <c r="BC18" s="90"/>
    </row>
    <row r="19" spans="2:55" ht="12.75" customHeight="1">
      <c r="B19" s="113" t="s">
        <v>54</v>
      </c>
      <c r="C19" s="114"/>
      <c r="D19" s="114"/>
      <c r="E19" s="114"/>
      <c r="F19" s="114"/>
      <c r="G19" s="114"/>
      <c r="H19" s="83">
        <f>IF(H20="","",IF(H20=L20,"△",IF(H20&gt;L20,"○","●")))</f>
      </c>
      <c r="I19" s="117"/>
      <c r="J19" s="117"/>
      <c r="K19" s="117"/>
      <c r="L19" s="117"/>
      <c r="M19" s="118"/>
      <c r="N19" s="7"/>
      <c r="O19" s="8"/>
      <c r="P19" s="84"/>
      <c r="Q19" s="84"/>
      <c r="R19" s="8"/>
      <c r="S19" s="10"/>
      <c r="T19" s="83">
        <f>IF(T20="","",IF(T20=X20,"△",IF(T20&gt;X20,"○","●")))</f>
      </c>
      <c r="U19" s="117"/>
      <c r="V19" s="117"/>
      <c r="W19" s="117"/>
      <c r="X19" s="117"/>
      <c r="Y19" s="118"/>
      <c r="Z19" s="83">
        <f>IF(Z20="","",IF(Z20=AD20,"△",IF(Z20&gt;AD20,"○","●")))</f>
      </c>
      <c r="AA19" s="117"/>
      <c r="AB19" s="117"/>
      <c r="AC19" s="117"/>
      <c r="AD19" s="117"/>
      <c r="AE19" s="118"/>
      <c r="AF19" s="111">
        <f>COUNTIF(H19:AE19,"○")</f>
        <v>0</v>
      </c>
      <c r="AG19" s="99"/>
      <c r="AH19" s="99"/>
      <c r="AI19" s="103">
        <f>COUNTIF(H19:AE19,"△")</f>
        <v>0</v>
      </c>
      <c r="AJ19" s="99"/>
      <c r="AK19" s="100"/>
      <c r="AL19" s="99">
        <f>COUNTIF(H19:AE19,"●")</f>
        <v>0</v>
      </c>
      <c r="AM19" s="99"/>
      <c r="AN19" s="99"/>
      <c r="AO19" s="93">
        <f>AF19*3+AI19*1</f>
        <v>0</v>
      </c>
      <c r="AP19" s="94"/>
      <c r="AQ19" s="95"/>
      <c r="AR19" s="99">
        <f>SUM(H20,N20,T20,Z20)</f>
        <v>0</v>
      </c>
      <c r="AS19" s="99"/>
      <c r="AT19" s="100"/>
      <c r="AU19" s="103">
        <f>SUM(L20,R20,X20,AD20)</f>
        <v>0</v>
      </c>
      <c r="AV19" s="99"/>
      <c r="AW19" s="99"/>
      <c r="AX19" s="105">
        <f>AR19-AU19</f>
        <v>0</v>
      </c>
      <c r="AY19" s="106"/>
      <c r="AZ19" s="107"/>
      <c r="BA19" s="89"/>
      <c r="BB19" s="61"/>
      <c r="BC19" s="90"/>
    </row>
    <row r="20" spans="2:55" ht="12.75" customHeight="1">
      <c r="B20" s="133"/>
      <c r="C20" s="134"/>
      <c r="D20" s="134"/>
      <c r="E20" s="134"/>
      <c r="F20" s="134"/>
      <c r="G20" s="134"/>
      <c r="H20" s="119"/>
      <c r="I20" s="120"/>
      <c r="J20" s="87" t="s">
        <v>10</v>
      </c>
      <c r="K20" s="87"/>
      <c r="L20" s="121"/>
      <c r="M20" s="122"/>
      <c r="N20" s="119"/>
      <c r="O20" s="120"/>
      <c r="P20" s="87"/>
      <c r="Q20" s="87"/>
      <c r="R20" s="121"/>
      <c r="S20" s="122"/>
      <c r="T20" s="119"/>
      <c r="U20" s="120"/>
      <c r="V20" s="87" t="s">
        <v>10</v>
      </c>
      <c r="W20" s="87"/>
      <c r="X20" s="121"/>
      <c r="Y20" s="122"/>
      <c r="Z20" s="119"/>
      <c r="AA20" s="120"/>
      <c r="AB20" s="87" t="s">
        <v>10</v>
      </c>
      <c r="AC20" s="87"/>
      <c r="AD20" s="121"/>
      <c r="AE20" s="122"/>
      <c r="AF20" s="132"/>
      <c r="AG20" s="126"/>
      <c r="AH20" s="126"/>
      <c r="AI20" s="128"/>
      <c r="AJ20" s="126"/>
      <c r="AK20" s="127"/>
      <c r="AL20" s="126"/>
      <c r="AM20" s="126"/>
      <c r="AN20" s="126"/>
      <c r="AO20" s="123"/>
      <c r="AP20" s="124"/>
      <c r="AQ20" s="125"/>
      <c r="AR20" s="126"/>
      <c r="AS20" s="126"/>
      <c r="AT20" s="127"/>
      <c r="AU20" s="128"/>
      <c r="AV20" s="126"/>
      <c r="AW20" s="126"/>
      <c r="AX20" s="129"/>
      <c r="AY20" s="130"/>
      <c r="AZ20" s="131"/>
      <c r="BA20" s="89"/>
      <c r="BB20" s="61"/>
      <c r="BC20" s="90"/>
    </row>
    <row r="21" spans="2:55" ht="12.75" customHeight="1">
      <c r="B21" s="113" t="s">
        <v>55</v>
      </c>
      <c r="C21" s="114"/>
      <c r="D21" s="114"/>
      <c r="E21" s="114"/>
      <c r="F21" s="114"/>
      <c r="G21" s="114"/>
      <c r="H21" s="83">
        <f>IF(H22="","",IF(H22=L22,"△",IF(H22&gt;L22,"○","●")))</f>
      </c>
      <c r="I21" s="117"/>
      <c r="J21" s="117"/>
      <c r="K21" s="117"/>
      <c r="L21" s="117"/>
      <c r="M21" s="118"/>
      <c r="N21" s="83">
        <f>IF(N22="","",IF(N22=R22,"△",IF(N22&gt;R22,"○","●")))</f>
      </c>
      <c r="O21" s="117"/>
      <c r="P21" s="117"/>
      <c r="Q21" s="117"/>
      <c r="R21" s="117"/>
      <c r="S21" s="118"/>
      <c r="T21" s="7"/>
      <c r="U21" s="8"/>
      <c r="V21" s="84"/>
      <c r="W21" s="84"/>
      <c r="X21" s="8"/>
      <c r="Y21" s="10"/>
      <c r="Z21" s="83">
        <f>IF(Z22="","",IF(Z22=AD22,"△",IF(Z22&gt;AD22,"○","●")))</f>
      </c>
      <c r="AA21" s="117"/>
      <c r="AB21" s="117"/>
      <c r="AC21" s="117"/>
      <c r="AD21" s="117"/>
      <c r="AE21" s="118"/>
      <c r="AF21" s="111">
        <f>COUNTIF(H21:AE21,"○")</f>
        <v>0</v>
      </c>
      <c r="AG21" s="99"/>
      <c r="AH21" s="99"/>
      <c r="AI21" s="103">
        <f>COUNTIF(H21:AE21,"△")</f>
        <v>0</v>
      </c>
      <c r="AJ21" s="99"/>
      <c r="AK21" s="100"/>
      <c r="AL21" s="99">
        <f>COUNTIF(H21:AE21,"●")</f>
        <v>0</v>
      </c>
      <c r="AM21" s="99"/>
      <c r="AN21" s="99"/>
      <c r="AO21" s="93">
        <f>AF21*3+AI21*1</f>
        <v>0</v>
      </c>
      <c r="AP21" s="94"/>
      <c r="AQ21" s="95"/>
      <c r="AR21" s="99">
        <f>SUM(H22,N22,T22,Z22)</f>
        <v>0</v>
      </c>
      <c r="AS21" s="99"/>
      <c r="AT21" s="100"/>
      <c r="AU21" s="103">
        <f>SUM(L22,R22,X22,AD22)</f>
        <v>0</v>
      </c>
      <c r="AV21" s="99"/>
      <c r="AW21" s="99"/>
      <c r="AX21" s="105">
        <f>AR21-AU21</f>
        <v>0</v>
      </c>
      <c r="AY21" s="106"/>
      <c r="AZ21" s="107"/>
      <c r="BA21" s="89"/>
      <c r="BB21" s="61"/>
      <c r="BC21" s="90"/>
    </row>
    <row r="22" spans="2:55" ht="12.75" customHeight="1">
      <c r="B22" s="133"/>
      <c r="C22" s="134"/>
      <c r="D22" s="134"/>
      <c r="E22" s="134"/>
      <c r="F22" s="134"/>
      <c r="G22" s="134"/>
      <c r="H22" s="119"/>
      <c r="I22" s="120"/>
      <c r="J22" s="87" t="s">
        <v>10</v>
      </c>
      <c r="K22" s="87"/>
      <c r="L22" s="121"/>
      <c r="M22" s="122"/>
      <c r="N22" s="119"/>
      <c r="O22" s="120"/>
      <c r="P22" s="87" t="s">
        <v>10</v>
      </c>
      <c r="Q22" s="87"/>
      <c r="R22" s="121"/>
      <c r="S22" s="122"/>
      <c r="T22" s="119"/>
      <c r="U22" s="120"/>
      <c r="V22" s="87"/>
      <c r="W22" s="87"/>
      <c r="X22" s="121"/>
      <c r="Y22" s="122"/>
      <c r="Z22" s="119"/>
      <c r="AA22" s="120"/>
      <c r="AB22" s="87" t="s">
        <v>10</v>
      </c>
      <c r="AC22" s="87"/>
      <c r="AD22" s="121"/>
      <c r="AE22" s="122"/>
      <c r="AF22" s="132"/>
      <c r="AG22" s="126"/>
      <c r="AH22" s="126"/>
      <c r="AI22" s="128"/>
      <c r="AJ22" s="126"/>
      <c r="AK22" s="127"/>
      <c r="AL22" s="126"/>
      <c r="AM22" s="126"/>
      <c r="AN22" s="126"/>
      <c r="AO22" s="123"/>
      <c r="AP22" s="124"/>
      <c r="AQ22" s="125"/>
      <c r="AR22" s="126"/>
      <c r="AS22" s="126"/>
      <c r="AT22" s="127"/>
      <c r="AU22" s="128"/>
      <c r="AV22" s="126"/>
      <c r="AW22" s="126"/>
      <c r="AX22" s="129"/>
      <c r="AY22" s="130"/>
      <c r="AZ22" s="131"/>
      <c r="BA22" s="89"/>
      <c r="BB22" s="61"/>
      <c r="BC22" s="90"/>
    </row>
    <row r="23" spans="2:55" ht="12.75" customHeight="1">
      <c r="B23" s="113" t="s">
        <v>56</v>
      </c>
      <c r="C23" s="114"/>
      <c r="D23" s="114"/>
      <c r="E23" s="114"/>
      <c r="F23" s="114"/>
      <c r="G23" s="114"/>
      <c r="H23" s="83">
        <f>IF(H24="","",IF(H24=L24,"△",IF(H24&gt;L24,"○","●")))</f>
      </c>
      <c r="I23" s="117"/>
      <c r="J23" s="117"/>
      <c r="K23" s="117"/>
      <c r="L23" s="117"/>
      <c r="M23" s="118"/>
      <c r="N23" s="83">
        <f>IF(N24="","",IF(N24=R24,"△",IF(N24&gt;R24,"○","●")))</f>
      </c>
      <c r="O23" s="117"/>
      <c r="P23" s="117"/>
      <c r="Q23" s="117"/>
      <c r="R23" s="117"/>
      <c r="S23" s="118"/>
      <c r="T23" s="83">
        <f>IF(T24="","",IF(T24=X24,"△",IF(T24&gt;X24,"○","●")))</f>
      </c>
      <c r="U23" s="117"/>
      <c r="V23" s="117"/>
      <c r="W23" s="117"/>
      <c r="X23" s="117"/>
      <c r="Y23" s="118"/>
      <c r="Z23" s="7"/>
      <c r="AA23" s="8"/>
      <c r="AB23" s="84"/>
      <c r="AC23" s="84"/>
      <c r="AD23" s="8"/>
      <c r="AE23" s="10"/>
      <c r="AF23" s="111">
        <f>COUNTIF(H23:AE23,"○")</f>
        <v>0</v>
      </c>
      <c r="AG23" s="99"/>
      <c r="AH23" s="99"/>
      <c r="AI23" s="103">
        <f>COUNTIF(H23:AE23,"△")</f>
        <v>0</v>
      </c>
      <c r="AJ23" s="99"/>
      <c r="AK23" s="100"/>
      <c r="AL23" s="99">
        <f>COUNTIF(H23:AE23,"●")</f>
        <v>0</v>
      </c>
      <c r="AM23" s="99"/>
      <c r="AN23" s="99"/>
      <c r="AO23" s="93">
        <f>AF23*3+AI23*1</f>
        <v>0</v>
      </c>
      <c r="AP23" s="94"/>
      <c r="AQ23" s="95"/>
      <c r="AR23" s="99">
        <f>SUM(H24,N24,T24,Z24)</f>
        <v>0</v>
      </c>
      <c r="AS23" s="99"/>
      <c r="AT23" s="100"/>
      <c r="AU23" s="103">
        <f>SUM(L24,R24,X24,AD24)</f>
        <v>0</v>
      </c>
      <c r="AV23" s="99"/>
      <c r="AW23" s="99"/>
      <c r="AX23" s="105">
        <f>AR23-AU23</f>
        <v>0</v>
      </c>
      <c r="AY23" s="106"/>
      <c r="AZ23" s="107"/>
      <c r="BA23" s="89"/>
      <c r="BB23" s="61"/>
      <c r="BC23" s="90"/>
    </row>
    <row r="24" spans="2:55" ht="12.75" customHeight="1" thickBot="1">
      <c r="B24" s="115"/>
      <c r="C24" s="116"/>
      <c r="D24" s="116"/>
      <c r="E24" s="116"/>
      <c r="F24" s="116"/>
      <c r="G24" s="116"/>
      <c r="H24" s="48"/>
      <c r="I24" s="49"/>
      <c r="J24" s="80" t="s">
        <v>10</v>
      </c>
      <c r="K24" s="80"/>
      <c r="L24" s="81"/>
      <c r="M24" s="82"/>
      <c r="N24" s="48"/>
      <c r="O24" s="49"/>
      <c r="P24" s="80" t="s">
        <v>10</v>
      </c>
      <c r="Q24" s="80"/>
      <c r="R24" s="81"/>
      <c r="S24" s="82"/>
      <c r="T24" s="48"/>
      <c r="U24" s="49"/>
      <c r="V24" s="80" t="s">
        <v>10</v>
      </c>
      <c r="W24" s="80"/>
      <c r="X24" s="81"/>
      <c r="Y24" s="82"/>
      <c r="Z24" s="48"/>
      <c r="AA24" s="49"/>
      <c r="AB24" s="80"/>
      <c r="AC24" s="80"/>
      <c r="AD24" s="81"/>
      <c r="AE24" s="82"/>
      <c r="AF24" s="112"/>
      <c r="AG24" s="101"/>
      <c r="AH24" s="101"/>
      <c r="AI24" s="104"/>
      <c r="AJ24" s="101"/>
      <c r="AK24" s="102"/>
      <c r="AL24" s="101"/>
      <c r="AM24" s="101"/>
      <c r="AN24" s="101"/>
      <c r="AO24" s="96"/>
      <c r="AP24" s="97"/>
      <c r="AQ24" s="98"/>
      <c r="AR24" s="101"/>
      <c r="AS24" s="101"/>
      <c r="AT24" s="102"/>
      <c r="AU24" s="104"/>
      <c r="AV24" s="101"/>
      <c r="AW24" s="101"/>
      <c r="AX24" s="108"/>
      <c r="AY24" s="109"/>
      <c r="AZ24" s="110"/>
      <c r="BA24" s="91"/>
      <c r="BB24" s="63"/>
      <c r="BC24" s="92"/>
    </row>
    <row r="25" spans="2:55" ht="12.75" customHeight="1">
      <c r="B25" s="14"/>
      <c r="C25" s="14"/>
      <c r="D25" s="14"/>
      <c r="E25" s="14"/>
      <c r="F25" s="14"/>
      <c r="G25" s="14"/>
      <c r="H25" s="15"/>
      <c r="I25" s="15"/>
      <c r="J25" s="16"/>
      <c r="K25" s="16"/>
      <c r="L25" s="17"/>
      <c r="M25" s="17"/>
      <c r="N25" s="15"/>
      <c r="O25" s="15"/>
      <c r="P25" s="16"/>
      <c r="Q25" s="16"/>
      <c r="R25" s="17"/>
      <c r="S25" s="17"/>
      <c r="T25" s="15"/>
      <c r="U25" s="15"/>
      <c r="V25" s="16"/>
      <c r="W25" s="16"/>
      <c r="X25" s="17"/>
      <c r="Y25" s="17"/>
      <c r="Z25" s="15"/>
      <c r="AA25" s="15"/>
      <c r="AB25" s="16"/>
      <c r="AC25" s="16"/>
      <c r="AD25" s="17"/>
      <c r="AE25" s="17"/>
      <c r="AF25" s="18"/>
      <c r="AG25" s="18"/>
      <c r="AH25" s="18"/>
      <c r="AI25" s="18"/>
      <c r="AJ25" s="18"/>
      <c r="AK25" s="18"/>
      <c r="AL25" s="18"/>
      <c r="AM25" s="18"/>
      <c r="AN25" s="18"/>
      <c r="AO25" s="19"/>
      <c r="AP25" s="19"/>
      <c r="AQ25" s="19"/>
      <c r="AR25" s="18"/>
      <c r="AS25" s="18"/>
      <c r="AT25" s="18"/>
      <c r="AU25" s="18"/>
      <c r="AV25" s="18"/>
      <c r="AW25" s="18"/>
      <c r="AX25" s="20"/>
      <c r="AY25" s="20"/>
      <c r="AZ25" s="20"/>
      <c r="BA25" s="14"/>
      <c r="BB25" s="14"/>
      <c r="BC25" s="14"/>
    </row>
    <row r="26" spans="2:55" ht="12.75" customHeight="1">
      <c r="B26" s="14"/>
      <c r="C26" s="14"/>
      <c r="D26" s="14"/>
      <c r="E26" s="14"/>
      <c r="F26" s="14"/>
      <c r="G26" s="14"/>
      <c r="H26" s="15"/>
      <c r="I26" s="15"/>
      <c r="J26" s="16"/>
      <c r="K26" s="16"/>
      <c r="L26" s="17"/>
      <c r="M26" s="17"/>
      <c r="N26" s="15"/>
      <c r="O26" s="15"/>
      <c r="P26" s="16"/>
      <c r="Q26" s="16"/>
      <c r="R26" s="17"/>
      <c r="S26" s="17"/>
      <c r="T26" s="15"/>
      <c r="U26" s="15"/>
      <c r="V26" s="16"/>
      <c r="W26" s="16"/>
      <c r="X26" s="17"/>
      <c r="Y26" s="17"/>
      <c r="Z26" s="15"/>
      <c r="AA26" s="15"/>
      <c r="AB26" s="16"/>
      <c r="AC26" s="16"/>
      <c r="AD26" s="17"/>
      <c r="AE26" s="17"/>
      <c r="AF26" s="18"/>
      <c r="AG26" s="18"/>
      <c r="AH26" s="18"/>
      <c r="AI26" s="18"/>
      <c r="AJ26" s="18"/>
      <c r="AK26" s="18"/>
      <c r="AL26" s="18"/>
      <c r="AM26" s="18"/>
      <c r="AN26" s="18"/>
      <c r="AO26" s="19"/>
      <c r="AP26" s="19"/>
      <c r="AQ26" s="19"/>
      <c r="AR26" s="18"/>
      <c r="AS26" s="18"/>
      <c r="AT26" s="18"/>
      <c r="AU26" s="18"/>
      <c r="AV26" s="18"/>
      <c r="AW26" s="18"/>
      <c r="AX26" s="20"/>
      <c r="AY26" s="20"/>
      <c r="AZ26" s="20"/>
      <c r="BA26" s="14"/>
      <c r="BB26" s="14"/>
      <c r="BC26" s="14"/>
    </row>
    <row r="27" spans="2:55" ht="12.75" customHeight="1">
      <c r="B27" s="14"/>
      <c r="C27" s="14"/>
      <c r="D27" s="14"/>
      <c r="E27" s="14"/>
      <c r="F27" s="14"/>
      <c r="G27" s="14"/>
      <c r="H27" s="15"/>
      <c r="I27" s="15"/>
      <c r="J27" s="16"/>
      <c r="K27" s="16"/>
      <c r="L27" s="17"/>
      <c r="M27" s="17"/>
      <c r="N27" s="15"/>
      <c r="O27" s="15"/>
      <c r="P27" s="16"/>
      <c r="Q27" s="83"/>
      <c r="R27" s="84"/>
      <c r="S27" s="84"/>
      <c r="T27" s="84"/>
      <c r="U27" s="84"/>
      <c r="V27" s="84"/>
      <c r="W27" s="84"/>
      <c r="X27" s="84"/>
      <c r="Y27" s="84"/>
      <c r="Z27" s="85"/>
      <c r="AA27" s="15"/>
      <c r="AB27" s="16"/>
      <c r="AC27" s="16"/>
      <c r="AD27" s="17"/>
      <c r="AE27" s="17"/>
      <c r="AF27" s="18"/>
      <c r="AG27" s="18"/>
      <c r="AH27" s="18"/>
      <c r="AI27" s="18"/>
      <c r="AJ27" s="18"/>
      <c r="AK27" s="18"/>
      <c r="AL27" s="18"/>
      <c r="AM27" s="18"/>
      <c r="AN27" s="18"/>
      <c r="AO27" s="19"/>
      <c r="AP27" s="19"/>
      <c r="AQ27" s="19"/>
      <c r="AR27" s="18"/>
      <c r="AS27" s="18"/>
      <c r="AT27" s="18"/>
      <c r="AU27" s="18"/>
      <c r="AV27" s="18"/>
      <c r="AW27" s="18"/>
      <c r="AX27" s="20"/>
      <c r="AY27" s="20"/>
      <c r="AZ27" s="20"/>
      <c r="BA27" s="14"/>
      <c r="BB27" s="14"/>
      <c r="BC27" s="14"/>
    </row>
    <row r="28" spans="2:55" ht="12.75" customHeight="1">
      <c r="B28" s="14"/>
      <c r="C28" s="14"/>
      <c r="D28" s="14"/>
      <c r="E28" s="14"/>
      <c r="F28" s="14"/>
      <c r="G28" s="14"/>
      <c r="H28" s="15"/>
      <c r="I28" s="15"/>
      <c r="J28" s="16"/>
      <c r="K28" s="16"/>
      <c r="L28" s="17"/>
      <c r="M28" s="17"/>
      <c r="N28" s="15"/>
      <c r="O28" s="15"/>
      <c r="P28" s="16"/>
      <c r="Q28" s="86"/>
      <c r="R28" s="87"/>
      <c r="S28" s="87"/>
      <c r="T28" s="87"/>
      <c r="U28" s="87"/>
      <c r="V28" s="87"/>
      <c r="W28" s="87"/>
      <c r="X28" s="87"/>
      <c r="Y28" s="87"/>
      <c r="Z28" s="88"/>
      <c r="AA28" s="15"/>
      <c r="AB28" s="16"/>
      <c r="AC28" s="16"/>
      <c r="AD28" s="17"/>
      <c r="AE28" s="17"/>
      <c r="AF28" s="18"/>
      <c r="AG28" s="18"/>
      <c r="AH28" s="18"/>
      <c r="AI28" s="18"/>
      <c r="AJ28" s="18"/>
      <c r="AK28" s="18"/>
      <c r="AL28" s="18"/>
      <c r="AM28" s="18"/>
      <c r="AN28" s="18"/>
      <c r="AO28" s="19"/>
      <c r="AP28" s="19"/>
      <c r="AQ28" s="19"/>
      <c r="AR28" s="18"/>
      <c r="AS28" s="18"/>
      <c r="AT28" s="18"/>
      <c r="AU28" s="18"/>
      <c r="AV28" s="18"/>
      <c r="AW28" s="18"/>
      <c r="AX28" s="20"/>
      <c r="AY28" s="20"/>
      <c r="AZ28" s="20"/>
      <c r="BA28" s="14"/>
      <c r="BB28" s="14"/>
      <c r="BC28" s="14"/>
    </row>
    <row r="29" spans="2:55" ht="12.75" customHeight="1">
      <c r="B29" s="14"/>
      <c r="C29" s="14"/>
      <c r="D29" s="14"/>
      <c r="E29" s="14"/>
      <c r="F29" s="14"/>
      <c r="G29" s="14"/>
      <c r="H29" s="15"/>
      <c r="I29" s="15"/>
      <c r="J29" s="16"/>
      <c r="K29" s="16"/>
      <c r="L29" s="17"/>
      <c r="M29" s="17"/>
      <c r="N29" s="15"/>
      <c r="O29" s="15"/>
      <c r="P29" s="16"/>
      <c r="Q29" s="16"/>
      <c r="R29" s="17"/>
      <c r="S29" s="17"/>
      <c r="T29" s="15"/>
      <c r="U29" s="15"/>
      <c r="V29" s="22"/>
      <c r="W29" s="16"/>
      <c r="X29" s="17"/>
      <c r="Y29" s="17"/>
      <c r="Z29" s="15"/>
      <c r="AA29" s="15"/>
      <c r="AB29" s="16"/>
      <c r="AC29" s="16"/>
      <c r="AD29" s="17"/>
      <c r="AE29" s="17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19"/>
      <c r="AQ29" s="19"/>
      <c r="AR29" s="18"/>
      <c r="AS29" s="18"/>
      <c r="AT29" s="18"/>
      <c r="AU29" s="18"/>
      <c r="AV29" s="18"/>
      <c r="AW29" s="18"/>
      <c r="AX29" s="20"/>
      <c r="AY29" s="20"/>
      <c r="AZ29" s="20"/>
      <c r="BA29" s="14"/>
      <c r="BB29" s="14"/>
      <c r="BC29" s="14"/>
    </row>
    <row r="30" spans="2:55" ht="12.75" customHeight="1">
      <c r="B30" s="14"/>
      <c r="C30" s="14"/>
      <c r="D30" s="14"/>
      <c r="E30" s="14"/>
      <c r="F30" s="14"/>
      <c r="G30" s="14"/>
      <c r="H30" s="15"/>
      <c r="I30" s="15"/>
      <c r="J30" s="16"/>
      <c r="K30" s="16"/>
      <c r="L30" s="17"/>
      <c r="M30" s="17"/>
      <c r="N30" s="23"/>
      <c r="O30" s="24"/>
      <c r="P30" s="9"/>
      <c r="Q30" s="9"/>
      <c r="R30" s="25"/>
      <c r="S30" s="25"/>
      <c r="T30" s="24"/>
      <c r="U30" s="24"/>
      <c r="V30" s="9"/>
      <c r="W30" s="9"/>
      <c r="X30" s="25"/>
      <c r="Y30" s="25"/>
      <c r="Z30" s="24"/>
      <c r="AA30" s="24"/>
      <c r="AB30" s="9"/>
      <c r="AC30" s="21"/>
      <c r="AD30" s="17"/>
      <c r="AE30" s="17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19"/>
      <c r="AQ30" s="19"/>
      <c r="AR30" s="18"/>
      <c r="AS30" s="18"/>
      <c r="AT30" s="18"/>
      <c r="AU30" s="18"/>
      <c r="AV30" s="18"/>
      <c r="AW30" s="18"/>
      <c r="AX30" s="20"/>
      <c r="AY30" s="20"/>
      <c r="AZ30" s="20"/>
      <c r="BA30" s="14"/>
      <c r="BB30" s="14"/>
      <c r="BC30" s="14"/>
    </row>
    <row r="31" spans="2:55" ht="12.75" customHeight="1">
      <c r="B31" s="14"/>
      <c r="C31" s="14"/>
      <c r="D31" s="14"/>
      <c r="E31" s="14"/>
      <c r="F31" s="14"/>
      <c r="G31" s="14"/>
      <c r="H31" s="15"/>
      <c r="I31" s="15"/>
      <c r="J31" s="11"/>
      <c r="K31" s="9"/>
      <c r="L31" s="25"/>
      <c r="M31" s="25"/>
      <c r="N31" s="24"/>
      <c r="O31" s="24"/>
      <c r="P31" s="9"/>
      <c r="Q31" s="21"/>
      <c r="R31" s="17"/>
      <c r="S31" s="17"/>
      <c r="T31" s="15"/>
      <c r="U31" s="15"/>
      <c r="V31" s="16"/>
      <c r="W31" s="16"/>
      <c r="X31" s="17"/>
      <c r="Y31" s="17"/>
      <c r="Z31" s="23"/>
      <c r="AA31" s="24"/>
      <c r="AB31" s="9"/>
      <c r="AC31" s="9"/>
      <c r="AD31" s="25"/>
      <c r="AE31" s="25"/>
      <c r="AF31" s="12"/>
      <c r="AG31" s="13"/>
      <c r="AH31" s="18"/>
      <c r="AI31" s="18"/>
      <c r="AJ31" s="18"/>
      <c r="AK31" s="18"/>
      <c r="AL31" s="18"/>
      <c r="AM31" s="18"/>
      <c r="AN31" s="18"/>
      <c r="AO31" s="19"/>
      <c r="AP31" s="19"/>
      <c r="AQ31" s="19"/>
      <c r="AR31" s="18"/>
      <c r="AS31" s="18"/>
      <c r="AT31" s="18"/>
      <c r="AU31" s="18"/>
      <c r="AV31" s="18"/>
      <c r="AW31" s="18"/>
      <c r="AX31" s="20"/>
      <c r="AY31" s="20"/>
      <c r="AZ31" s="20"/>
      <c r="BA31" s="14"/>
      <c r="BB31" s="14"/>
      <c r="BC31" s="14"/>
    </row>
    <row r="32" spans="2:55" ht="13.5" customHeight="1">
      <c r="B32" s="14"/>
      <c r="C32" s="14"/>
      <c r="D32" s="14"/>
      <c r="E32" s="14"/>
      <c r="F32" s="14"/>
      <c r="G32" s="14"/>
      <c r="H32" s="79" t="s">
        <v>12</v>
      </c>
      <c r="I32" s="53"/>
      <c r="J32" s="53"/>
      <c r="K32" s="54"/>
      <c r="L32" s="17"/>
      <c r="M32" s="17"/>
      <c r="N32" s="15"/>
      <c r="O32" s="15"/>
      <c r="P32" s="79" t="s">
        <v>13</v>
      </c>
      <c r="Q32" s="53"/>
      <c r="R32" s="53"/>
      <c r="S32" s="54"/>
      <c r="T32" s="15"/>
      <c r="U32" s="15"/>
      <c r="V32" s="16"/>
      <c r="W32" s="16"/>
      <c r="X32" s="79" t="s">
        <v>14</v>
      </c>
      <c r="Y32" s="53"/>
      <c r="Z32" s="53"/>
      <c r="AA32" s="54"/>
      <c r="AB32" s="16"/>
      <c r="AC32" s="16"/>
      <c r="AD32" s="17"/>
      <c r="AE32" s="17"/>
      <c r="AF32" s="79" t="s">
        <v>15</v>
      </c>
      <c r="AG32" s="53"/>
      <c r="AH32" s="53"/>
      <c r="AI32" s="54"/>
      <c r="AJ32" s="18"/>
      <c r="AK32" s="18"/>
      <c r="AL32" s="18"/>
      <c r="AM32" s="18"/>
      <c r="AN32" s="18"/>
      <c r="AO32" s="19"/>
      <c r="AP32" s="19"/>
      <c r="AQ32" s="19"/>
      <c r="AR32" s="18"/>
      <c r="AS32" s="18"/>
      <c r="AT32" s="18"/>
      <c r="AU32" s="18"/>
      <c r="AV32" s="18"/>
      <c r="AW32" s="18"/>
      <c r="AX32" s="20"/>
      <c r="AY32" s="20"/>
      <c r="AZ32" s="20"/>
      <c r="BA32" s="14"/>
      <c r="BB32" s="14"/>
      <c r="BC32" s="14"/>
    </row>
    <row r="33" spans="2:55" ht="13.5" customHeight="1">
      <c r="B33" s="14"/>
      <c r="C33" s="14"/>
      <c r="D33" s="14"/>
      <c r="E33" s="14"/>
      <c r="F33" s="14"/>
      <c r="G33" s="14"/>
      <c r="H33" s="55"/>
      <c r="I33" s="56"/>
      <c r="J33" s="56"/>
      <c r="K33" s="50"/>
      <c r="L33" s="17"/>
      <c r="M33" s="17"/>
      <c r="N33" s="15"/>
      <c r="O33" s="15"/>
      <c r="P33" s="55"/>
      <c r="Q33" s="56"/>
      <c r="R33" s="56"/>
      <c r="S33" s="50"/>
      <c r="T33" s="15"/>
      <c r="U33" s="15"/>
      <c r="V33" s="16"/>
      <c r="W33" s="16"/>
      <c r="X33" s="55"/>
      <c r="Y33" s="56"/>
      <c r="Z33" s="56"/>
      <c r="AA33" s="50"/>
      <c r="AB33" s="16"/>
      <c r="AC33" s="16"/>
      <c r="AD33" s="17"/>
      <c r="AE33" s="17"/>
      <c r="AF33" s="55"/>
      <c r="AG33" s="56"/>
      <c r="AH33" s="56"/>
      <c r="AI33" s="50"/>
      <c r="AJ33" s="18"/>
      <c r="AK33" s="18"/>
      <c r="AL33" s="18"/>
      <c r="AM33" s="18"/>
      <c r="AN33" s="18"/>
      <c r="AO33" s="19"/>
      <c r="AP33" s="19"/>
      <c r="AQ33" s="19"/>
      <c r="AR33" s="18"/>
      <c r="AS33" s="18"/>
      <c r="AT33" s="18"/>
      <c r="AU33" s="18"/>
      <c r="AV33" s="18"/>
      <c r="AW33" s="18"/>
      <c r="AX33" s="20"/>
      <c r="AY33" s="20"/>
      <c r="AZ33" s="20"/>
      <c r="BA33" s="14"/>
      <c r="BB33" s="14"/>
      <c r="BC33" s="14"/>
    </row>
    <row r="34" spans="2:55" ht="13.5" customHeight="1">
      <c r="B34" s="14"/>
      <c r="C34" s="14"/>
      <c r="D34" s="14"/>
      <c r="E34" s="14"/>
      <c r="F34" s="14"/>
      <c r="G34" s="14"/>
      <c r="H34" s="55"/>
      <c r="I34" s="56"/>
      <c r="J34" s="56"/>
      <c r="K34" s="50"/>
      <c r="L34" s="17"/>
      <c r="M34" s="17"/>
      <c r="N34" s="15"/>
      <c r="O34" s="15"/>
      <c r="P34" s="55"/>
      <c r="Q34" s="56"/>
      <c r="R34" s="56"/>
      <c r="S34" s="50"/>
      <c r="T34" s="15"/>
      <c r="U34" s="15"/>
      <c r="V34" s="16"/>
      <c r="W34" s="16"/>
      <c r="X34" s="55"/>
      <c r="Y34" s="56"/>
      <c r="Z34" s="56"/>
      <c r="AA34" s="50"/>
      <c r="AB34" s="16"/>
      <c r="AC34" s="16"/>
      <c r="AD34" s="17"/>
      <c r="AE34" s="17"/>
      <c r="AF34" s="55"/>
      <c r="AG34" s="56"/>
      <c r="AH34" s="56"/>
      <c r="AI34" s="50"/>
      <c r="AJ34" s="18"/>
      <c r="AK34" s="18"/>
      <c r="AL34" s="18"/>
      <c r="AM34" s="18"/>
      <c r="AN34" s="18"/>
      <c r="AO34" s="19"/>
      <c r="AP34" s="19"/>
      <c r="AQ34" s="19"/>
      <c r="AR34" s="18"/>
      <c r="AS34" s="18"/>
      <c r="AT34" s="18"/>
      <c r="AU34" s="18"/>
      <c r="AV34" s="18"/>
      <c r="AW34" s="18"/>
      <c r="AX34" s="20"/>
      <c r="AY34" s="20"/>
      <c r="AZ34" s="20"/>
      <c r="BA34" s="14"/>
      <c r="BB34" s="14"/>
      <c r="BC34" s="14"/>
    </row>
    <row r="35" spans="2:55" ht="13.5" customHeight="1">
      <c r="B35" s="14"/>
      <c r="C35" s="14"/>
      <c r="D35" s="14"/>
      <c r="E35" s="14"/>
      <c r="F35" s="14"/>
      <c r="G35" s="14"/>
      <c r="H35" s="55"/>
      <c r="I35" s="56"/>
      <c r="J35" s="56"/>
      <c r="K35" s="50"/>
      <c r="L35" s="17"/>
      <c r="M35" s="17"/>
      <c r="N35" s="15"/>
      <c r="O35" s="15"/>
      <c r="P35" s="55"/>
      <c r="Q35" s="56"/>
      <c r="R35" s="56"/>
      <c r="S35" s="50"/>
      <c r="T35" s="15"/>
      <c r="U35" s="15"/>
      <c r="V35" s="16"/>
      <c r="W35" s="16"/>
      <c r="X35" s="55"/>
      <c r="Y35" s="56"/>
      <c r="Z35" s="56"/>
      <c r="AA35" s="50"/>
      <c r="AB35" s="16"/>
      <c r="AC35" s="16"/>
      <c r="AD35" s="17"/>
      <c r="AE35" s="17"/>
      <c r="AF35" s="55"/>
      <c r="AG35" s="56"/>
      <c r="AH35" s="56"/>
      <c r="AI35" s="50"/>
      <c r="AJ35" s="18"/>
      <c r="AK35" s="18"/>
      <c r="AL35" s="18"/>
      <c r="AM35" s="18"/>
      <c r="AN35" s="18"/>
      <c r="AO35" s="19"/>
      <c r="AP35" s="19"/>
      <c r="AQ35" s="19"/>
      <c r="AR35" s="18"/>
      <c r="AS35" s="18"/>
      <c r="AT35" s="18"/>
      <c r="AU35" s="18"/>
      <c r="AV35" s="18"/>
      <c r="AW35" s="18"/>
      <c r="AX35" s="20"/>
      <c r="AY35" s="20"/>
      <c r="AZ35" s="20"/>
      <c r="BA35" s="14"/>
      <c r="BB35" s="14"/>
      <c r="BC35" s="14"/>
    </row>
    <row r="36" spans="2:55" ht="13.5" customHeight="1">
      <c r="B36" s="14"/>
      <c r="C36" s="14"/>
      <c r="D36" s="14"/>
      <c r="E36" s="14"/>
      <c r="F36" s="14"/>
      <c r="G36" s="14"/>
      <c r="H36" s="51"/>
      <c r="I36" s="52"/>
      <c r="J36" s="52"/>
      <c r="K36" s="47"/>
      <c r="L36" s="17"/>
      <c r="M36" s="17"/>
      <c r="N36" s="15"/>
      <c r="O36" s="15"/>
      <c r="P36" s="51"/>
      <c r="Q36" s="52"/>
      <c r="R36" s="52"/>
      <c r="S36" s="47"/>
      <c r="T36" s="15"/>
      <c r="U36" s="15"/>
      <c r="V36" s="16"/>
      <c r="W36" s="16"/>
      <c r="X36" s="51"/>
      <c r="Y36" s="52"/>
      <c r="Z36" s="52"/>
      <c r="AA36" s="47"/>
      <c r="AB36" s="16"/>
      <c r="AC36" s="16"/>
      <c r="AD36" s="17"/>
      <c r="AE36" s="17"/>
      <c r="AF36" s="51"/>
      <c r="AG36" s="52"/>
      <c r="AH36" s="52"/>
      <c r="AI36" s="47"/>
      <c r="AJ36" s="18"/>
      <c r="AK36" s="18"/>
      <c r="AL36" s="18"/>
      <c r="AM36" s="18"/>
      <c r="AN36" s="18"/>
      <c r="AO36" s="19"/>
      <c r="AP36" s="19"/>
      <c r="AQ36" s="19"/>
      <c r="AR36" s="18"/>
      <c r="AS36" s="18"/>
      <c r="AT36" s="18"/>
      <c r="AU36" s="18"/>
      <c r="AV36" s="18"/>
      <c r="AW36" s="18"/>
      <c r="AX36" s="20"/>
      <c r="AY36" s="20"/>
      <c r="AZ36" s="20"/>
      <c r="BA36" s="14"/>
      <c r="BB36" s="14"/>
      <c r="BC36" s="14"/>
    </row>
    <row r="37" ht="13.5" customHeight="1"/>
    <row r="38" spans="2:40" ht="20.25" customHeight="1">
      <c r="B38" s="1" t="s">
        <v>16</v>
      </c>
      <c r="F38" s="2"/>
      <c r="G38" s="2"/>
      <c r="H38" s="2"/>
      <c r="I38" s="2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2:56" ht="18.75" customHeight="1" thickBot="1">
      <c r="B39" s="1" t="s">
        <v>17</v>
      </c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AF39" s="29"/>
      <c r="BD39" s="30"/>
    </row>
    <row r="40" spans="2:56" ht="21" customHeight="1">
      <c r="B40" s="74"/>
      <c r="C40" s="75"/>
      <c r="D40" s="72" t="s">
        <v>18</v>
      </c>
      <c r="E40" s="72"/>
      <c r="F40" s="72"/>
      <c r="G40" s="72"/>
      <c r="H40" s="72" t="s">
        <v>19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 t="s">
        <v>20</v>
      </c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/>
      <c r="BD40" s="31"/>
    </row>
    <row r="41" spans="2:56" ht="21" customHeight="1">
      <c r="B41" s="60" t="s">
        <v>21</v>
      </c>
      <c r="C41" s="61"/>
      <c r="D41" s="66">
        <v>0.375</v>
      </c>
      <c r="E41" s="67"/>
      <c r="F41" s="67"/>
      <c r="G41" s="67"/>
      <c r="H41" s="32"/>
      <c r="I41" s="78" t="str">
        <f>B6</f>
        <v>別海少年団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33"/>
      <c r="U41" s="78" t="s">
        <v>22</v>
      </c>
      <c r="V41" s="78"/>
      <c r="W41" s="33"/>
      <c r="X41" s="78" t="str">
        <f>B8</f>
        <v>羅臼少年団</v>
      </c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34"/>
      <c r="AJ41" s="69" t="str">
        <f>I43</f>
        <v>ＦＣ中標津Ｊｒ</v>
      </c>
      <c r="AK41" s="69"/>
      <c r="AL41" s="69"/>
      <c r="AM41" s="69"/>
      <c r="AN41" s="69"/>
      <c r="AO41" s="69"/>
      <c r="AP41" s="69"/>
      <c r="AQ41" s="69"/>
      <c r="AR41" s="69"/>
      <c r="AS41" s="69"/>
      <c r="AT41" s="69" t="str">
        <f>X43</f>
        <v>根室北斗ＦＣ</v>
      </c>
      <c r="AU41" s="69"/>
      <c r="AV41" s="69"/>
      <c r="AW41" s="69"/>
      <c r="AX41" s="69"/>
      <c r="AY41" s="69"/>
      <c r="AZ41" s="69"/>
      <c r="BA41" s="69"/>
      <c r="BB41" s="69"/>
      <c r="BC41" s="70"/>
      <c r="BD41" s="31"/>
    </row>
    <row r="42" spans="2:56" ht="21" customHeight="1">
      <c r="B42" s="60" t="s">
        <v>23</v>
      </c>
      <c r="C42" s="61"/>
      <c r="D42" s="66">
        <v>0.40625</v>
      </c>
      <c r="E42" s="67"/>
      <c r="F42" s="67"/>
      <c r="G42" s="67"/>
      <c r="H42" s="32"/>
      <c r="I42" s="78" t="str">
        <f>B10</f>
        <v>珸瑶瑁ＦＣ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33"/>
      <c r="U42" s="78" t="s">
        <v>22</v>
      </c>
      <c r="V42" s="78"/>
      <c r="W42" s="33"/>
      <c r="X42" s="78" t="str">
        <f>B12</f>
        <v>標津ＳＳ</v>
      </c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34"/>
      <c r="AJ42" s="69" t="str">
        <f>I44</f>
        <v>成央ＦＣ</v>
      </c>
      <c r="AK42" s="69"/>
      <c r="AL42" s="69"/>
      <c r="AM42" s="69"/>
      <c r="AN42" s="69"/>
      <c r="AO42" s="69"/>
      <c r="AP42" s="69"/>
      <c r="AQ42" s="69"/>
      <c r="AR42" s="69"/>
      <c r="AS42" s="69"/>
      <c r="AT42" s="69" t="str">
        <f aca="true" t="shared" si="0" ref="AT42:AT51">X44</f>
        <v>花咲ＦＣ</v>
      </c>
      <c r="AU42" s="69"/>
      <c r="AV42" s="69"/>
      <c r="AW42" s="69"/>
      <c r="AX42" s="69"/>
      <c r="AY42" s="69"/>
      <c r="AZ42" s="69"/>
      <c r="BA42" s="69"/>
      <c r="BB42" s="69"/>
      <c r="BC42" s="70"/>
      <c r="BD42" s="31"/>
    </row>
    <row r="43" spans="2:56" ht="21" customHeight="1">
      <c r="B43" s="60" t="s">
        <v>24</v>
      </c>
      <c r="C43" s="61"/>
      <c r="D43" s="66">
        <v>0.4375</v>
      </c>
      <c r="E43" s="67"/>
      <c r="F43" s="67"/>
      <c r="G43" s="67"/>
      <c r="H43" s="32"/>
      <c r="I43" s="78" t="str">
        <f>B17</f>
        <v>ＦＣ中標津Ｊｒ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33"/>
      <c r="U43" s="78" t="s">
        <v>22</v>
      </c>
      <c r="V43" s="78"/>
      <c r="W43" s="33"/>
      <c r="X43" s="78" t="str">
        <f>B19</f>
        <v>根室北斗ＦＣ</v>
      </c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34"/>
      <c r="AJ43" s="69" t="str">
        <f>I45</f>
        <v>別海少年団</v>
      </c>
      <c r="AK43" s="69"/>
      <c r="AL43" s="69"/>
      <c r="AM43" s="69"/>
      <c r="AN43" s="69"/>
      <c r="AO43" s="69"/>
      <c r="AP43" s="69"/>
      <c r="AQ43" s="69"/>
      <c r="AR43" s="69"/>
      <c r="AS43" s="69"/>
      <c r="AT43" s="69" t="str">
        <f t="shared" si="0"/>
        <v>珸瑶瑁ＦＣ</v>
      </c>
      <c r="AU43" s="69"/>
      <c r="AV43" s="69"/>
      <c r="AW43" s="69"/>
      <c r="AX43" s="69"/>
      <c r="AY43" s="69"/>
      <c r="AZ43" s="69"/>
      <c r="BA43" s="69"/>
      <c r="BB43" s="69"/>
      <c r="BC43" s="70"/>
      <c r="BD43" s="31"/>
    </row>
    <row r="44" spans="2:56" ht="21" customHeight="1">
      <c r="B44" s="60" t="s">
        <v>25</v>
      </c>
      <c r="C44" s="61"/>
      <c r="D44" s="66">
        <v>0.46875</v>
      </c>
      <c r="E44" s="67"/>
      <c r="F44" s="67"/>
      <c r="G44" s="67"/>
      <c r="H44" s="32"/>
      <c r="I44" s="78" t="str">
        <f>B21</f>
        <v>成央ＦＣ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33"/>
      <c r="U44" s="78" t="s">
        <v>22</v>
      </c>
      <c r="V44" s="78"/>
      <c r="W44" s="33"/>
      <c r="X44" s="78" t="str">
        <f>B23</f>
        <v>花咲ＦＣ</v>
      </c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34"/>
      <c r="AJ44" s="69" t="str">
        <f aca="true" t="shared" si="1" ref="AJ44:AJ51">I46</f>
        <v>羅臼少年団</v>
      </c>
      <c r="AK44" s="69"/>
      <c r="AL44" s="69"/>
      <c r="AM44" s="69"/>
      <c r="AN44" s="69"/>
      <c r="AO44" s="69"/>
      <c r="AP44" s="69"/>
      <c r="AQ44" s="69"/>
      <c r="AR44" s="69"/>
      <c r="AS44" s="69"/>
      <c r="AT44" s="69" t="str">
        <f t="shared" si="0"/>
        <v>標津ＳＳ</v>
      </c>
      <c r="AU44" s="69"/>
      <c r="AV44" s="69"/>
      <c r="AW44" s="69"/>
      <c r="AX44" s="69"/>
      <c r="AY44" s="69"/>
      <c r="AZ44" s="69"/>
      <c r="BA44" s="69"/>
      <c r="BB44" s="69"/>
      <c r="BC44" s="70"/>
      <c r="BD44" s="31"/>
    </row>
    <row r="45" spans="2:56" ht="21" customHeight="1">
      <c r="B45" s="60" t="s">
        <v>26</v>
      </c>
      <c r="C45" s="61"/>
      <c r="D45" s="66">
        <v>0.5</v>
      </c>
      <c r="E45" s="67"/>
      <c r="F45" s="67"/>
      <c r="G45" s="67"/>
      <c r="H45" s="32"/>
      <c r="I45" s="78" t="str">
        <f>B6</f>
        <v>別海少年団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33"/>
      <c r="U45" s="78" t="s">
        <v>22</v>
      </c>
      <c r="V45" s="78"/>
      <c r="W45" s="33"/>
      <c r="X45" s="78" t="str">
        <f>B10</f>
        <v>珸瑶瑁ＦＣ</v>
      </c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34"/>
      <c r="AJ45" s="69" t="str">
        <f t="shared" si="1"/>
        <v>ＦＣ中標津Ｊｒ</v>
      </c>
      <c r="AK45" s="69"/>
      <c r="AL45" s="69"/>
      <c r="AM45" s="69"/>
      <c r="AN45" s="69"/>
      <c r="AO45" s="69"/>
      <c r="AP45" s="69"/>
      <c r="AQ45" s="69"/>
      <c r="AR45" s="69"/>
      <c r="AS45" s="69"/>
      <c r="AT45" s="69" t="str">
        <f t="shared" si="0"/>
        <v>成央ＦＣ</v>
      </c>
      <c r="AU45" s="69"/>
      <c r="AV45" s="69"/>
      <c r="AW45" s="69"/>
      <c r="AX45" s="69"/>
      <c r="AY45" s="69"/>
      <c r="AZ45" s="69"/>
      <c r="BA45" s="69"/>
      <c r="BB45" s="69"/>
      <c r="BC45" s="70"/>
      <c r="BD45" s="31"/>
    </row>
    <row r="46" spans="2:56" ht="21" customHeight="1">
      <c r="B46" s="60" t="s">
        <v>27</v>
      </c>
      <c r="C46" s="61"/>
      <c r="D46" s="66">
        <v>0.53125</v>
      </c>
      <c r="E46" s="67"/>
      <c r="F46" s="67"/>
      <c r="G46" s="67"/>
      <c r="H46" s="32"/>
      <c r="I46" s="78" t="str">
        <f>B8</f>
        <v>羅臼少年団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33"/>
      <c r="U46" s="78" t="s">
        <v>22</v>
      </c>
      <c r="V46" s="78"/>
      <c r="W46" s="33"/>
      <c r="X46" s="78" t="str">
        <f>B12</f>
        <v>標津ＳＳ</v>
      </c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34"/>
      <c r="AJ46" s="69" t="str">
        <f t="shared" si="1"/>
        <v>根室北斗ＦＣ</v>
      </c>
      <c r="AK46" s="69"/>
      <c r="AL46" s="69"/>
      <c r="AM46" s="69"/>
      <c r="AN46" s="69"/>
      <c r="AO46" s="69"/>
      <c r="AP46" s="69"/>
      <c r="AQ46" s="69"/>
      <c r="AR46" s="69"/>
      <c r="AS46" s="69"/>
      <c r="AT46" s="69" t="str">
        <f t="shared" si="0"/>
        <v>花咲ＦＣ</v>
      </c>
      <c r="AU46" s="69"/>
      <c r="AV46" s="69"/>
      <c r="AW46" s="69"/>
      <c r="AX46" s="69"/>
      <c r="AY46" s="69"/>
      <c r="AZ46" s="69"/>
      <c r="BA46" s="69"/>
      <c r="BB46" s="69"/>
      <c r="BC46" s="70"/>
      <c r="BD46" s="31"/>
    </row>
    <row r="47" spans="2:56" ht="21" customHeight="1">
      <c r="B47" s="60" t="s">
        <v>28</v>
      </c>
      <c r="C47" s="61"/>
      <c r="D47" s="66">
        <v>0.5625</v>
      </c>
      <c r="E47" s="67"/>
      <c r="F47" s="67"/>
      <c r="G47" s="67"/>
      <c r="H47" s="32"/>
      <c r="I47" s="78" t="str">
        <f>B17</f>
        <v>ＦＣ中標津Ｊｒ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33"/>
      <c r="U47" s="78" t="s">
        <v>22</v>
      </c>
      <c r="V47" s="78"/>
      <c r="W47" s="33"/>
      <c r="X47" s="78" t="str">
        <f>B21</f>
        <v>成央ＦＣ</v>
      </c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34"/>
      <c r="AJ47" s="69" t="str">
        <f>I50</f>
        <v>別海少年団</v>
      </c>
      <c r="AK47" s="69"/>
      <c r="AL47" s="69"/>
      <c r="AM47" s="69"/>
      <c r="AN47" s="69"/>
      <c r="AO47" s="69"/>
      <c r="AP47" s="69"/>
      <c r="AQ47" s="69"/>
      <c r="AR47" s="69"/>
      <c r="AS47" s="69"/>
      <c r="AT47" s="69" t="str">
        <f>X50</f>
        <v>標津ＳＳ</v>
      </c>
      <c r="AU47" s="69"/>
      <c r="AV47" s="69"/>
      <c r="AW47" s="69"/>
      <c r="AX47" s="69"/>
      <c r="AY47" s="69"/>
      <c r="AZ47" s="69"/>
      <c r="BA47" s="69"/>
      <c r="BB47" s="69"/>
      <c r="BC47" s="70"/>
      <c r="BD47" s="31"/>
    </row>
    <row r="48" spans="2:56" ht="21" customHeight="1">
      <c r="B48" s="60" t="s">
        <v>29</v>
      </c>
      <c r="C48" s="61"/>
      <c r="D48" s="66">
        <v>0.59375</v>
      </c>
      <c r="E48" s="67"/>
      <c r="F48" s="67"/>
      <c r="G48" s="67"/>
      <c r="H48" s="32"/>
      <c r="I48" s="78" t="str">
        <f>B19</f>
        <v>根室北斗ＦＣ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33"/>
      <c r="U48" s="78" t="s">
        <v>22</v>
      </c>
      <c r="V48" s="78"/>
      <c r="W48" s="33"/>
      <c r="X48" s="78" t="str">
        <f>B23</f>
        <v>花咲ＦＣ</v>
      </c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34"/>
      <c r="AJ48" s="69" t="str">
        <f>I51</f>
        <v>羅臼少年団</v>
      </c>
      <c r="AK48" s="69"/>
      <c r="AL48" s="69"/>
      <c r="AM48" s="69"/>
      <c r="AN48" s="69"/>
      <c r="AO48" s="69"/>
      <c r="AP48" s="69"/>
      <c r="AQ48" s="69"/>
      <c r="AR48" s="69"/>
      <c r="AS48" s="69"/>
      <c r="AT48" s="69" t="str">
        <f>X51</f>
        <v>珸瑶瑁ＦＣ</v>
      </c>
      <c r="AU48" s="69"/>
      <c r="AV48" s="69"/>
      <c r="AW48" s="69"/>
      <c r="AX48" s="69"/>
      <c r="AY48" s="69"/>
      <c r="AZ48" s="69"/>
      <c r="BA48" s="69"/>
      <c r="BB48" s="69"/>
      <c r="BC48" s="70"/>
      <c r="BD48" s="31"/>
    </row>
    <row r="49" spans="2:56" ht="18.75" customHeight="1" thickBot="1">
      <c r="B49" s="1" t="s">
        <v>30</v>
      </c>
      <c r="E49" s="27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AF49" s="29"/>
      <c r="BD49" s="30"/>
    </row>
    <row r="50" spans="2:55" ht="21" customHeight="1">
      <c r="B50" s="74" t="s">
        <v>31</v>
      </c>
      <c r="C50" s="75"/>
      <c r="D50" s="76">
        <v>0.375</v>
      </c>
      <c r="E50" s="77"/>
      <c r="F50" s="77"/>
      <c r="G50" s="77"/>
      <c r="H50" s="35"/>
      <c r="I50" s="71" t="str">
        <f>B6</f>
        <v>別海少年団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36"/>
      <c r="U50" s="71" t="s">
        <v>32</v>
      </c>
      <c r="V50" s="71"/>
      <c r="W50" s="36"/>
      <c r="X50" s="71" t="str">
        <f>B12</f>
        <v>標津ＳＳ</v>
      </c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37"/>
      <c r="AJ50" s="72" t="str">
        <f t="shared" si="1"/>
        <v>ＦＣ中標津Ｊｒ</v>
      </c>
      <c r="AK50" s="72"/>
      <c r="AL50" s="72"/>
      <c r="AM50" s="72"/>
      <c r="AN50" s="72"/>
      <c r="AO50" s="72"/>
      <c r="AP50" s="72"/>
      <c r="AQ50" s="72"/>
      <c r="AR50" s="72"/>
      <c r="AS50" s="72"/>
      <c r="AT50" s="72" t="str">
        <f t="shared" si="0"/>
        <v>花咲ＦＣ</v>
      </c>
      <c r="AU50" s="72"/>
      <c r="AV50" s="72"/>
      <c r="AW50" s="72"/>
      <c r="AX50" s="72"/>
      <c r="AY50" s="72"/>
      <c r="AZ50" s="72"/>
      <c r="BA50" s="72"/>
      <c r="BB50" s="72"/>
      <c r="BC50" s="73"/>
    </row>
    <row r="51" spans="2:55" ht="21" customHeight="1">
      <c r="B51" s="60" t="s">
        <v>33</v>
      </c>
      <c r="C51" s="61"/>
      <c r="D51" s="66">
        <v>0.40625</v>
      </c>
      <c r="E51" s="67"/>
      <c r="F51" s="67"/>
      <c r="G51" s="67"/>
      <c r="H51" s="32"/>
      <c r="I51" s="68" t="str">
        <f>B8</f>
        <v>羅臼少年団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38"/>
      <c r="U51" s="68" t="s">
        <v>32</v>
      </c>
      <c r="V51" s="68"/>
      <c r="W51" s="38"/>
      <c r="X51" s="68" t="str">
        <f>B10</f>
        <v>珸瑶瑁ＦＣ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34"/>
      <c r="AJ51" s="69" t="str">
        <f t="shared" si="1"/>
        <v>根室北斗ＦＣ</v>
      </c>
      <c r="AK51" s="69"/>
      <c r="AL51" s="69"/>
      <c r="AM51" s="69"/>
      <c r="AN51" s="69"/>
      <c r="AO51" s="69"/>
      <c r="AP51" s="69"/>
      <c r="AQ51" s="69"/>
      <c r="AR51" s="69"/>
      <c r="AS51" s="69"/>
      <c r="AT51" s="69" t="str">
        <f t="shared" si="0"/>
        <v>成央ＦＣ</v>
      </c>
      <c r="AU51" s="69"/>
      <c r="AV51" s="69"/>
      <c r="AW51" s="69"/>
      <c r="AX51" s="69"/>
      <c r="AY51" s="69"/>
      <c r="AZ51" s="69"/>
      <c r="BA51" s="69"/>
      <c r="BB51" s="69"/>
      <c r="BC51" s="70"/>
    </row>
    <row r="52" spans="2:55" ht="21" customHeight="1">
      <c r="B52" s="60" t="s">
        <v>34</v>
      </c>
      <c r="C52" s="61"/>
      <c r="D52" s="66">
        <v>0.4375</v>
      </c>
      <c r="E52" s="67"/>
      <c r="F52" s="67"/>
      <c r="G52" s="67"/>
      <c r="H52" s="32"/>
      <c r="I52" s="68" t="str">
        <f>B17</f>
        <v>ＦＣ中標津Ｊｒ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38"/>
      <c r="U52" s="68" t="s">
        <v>32</v>
      </c>
      <c r="V52" s="68"/>
      <c r="W52" s="38"/>
      <c r="X52" s="68" t="str">
        <f>B23</f>
        <v>花咲ＦＣ</v>
      </c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34"/>
      <c r="AJ52" s="69" t="str">
        <f>I41</f>
        <v>別海少年団</v>
      </c>
      <c r="AK52" s="69"/>
      <c r="AL52" s="69"/>
      <c r="AM52" s="69"/>
      <c r="AN52" s="69"/>
      <c r="AO52" s="69"/>
      <c r="AP52" s="69"/>
      <c r="AQ52" s="69"/>
      <c r="AR52" s="69"/>
      <c r="AS52" s="69"/>
      <c r="AT52" s="69" t="str">
        <f>X41</f>
        <v>羅臼少年団</v>
      </c>
      <c r="AU52" s="69"/>
      <c r="AV52" s="69"/>
      <c r="AW52" s="69"/>
      <c r="AX52" s="69"/>
      <c r="AY52" s="69"/>
      <c r="AZ52" s="69"/>
      <c r="BA52" s="69"/>
      <c r="BB52" s="69"/>
      <c r="BC52" s="70"/>
    </row>
    <row r="53" spans="2:55" ht="21" customHeight="1">
      <c r="B53" s="60" t="s">
        <v>35</v>
      </c>
      <c r="C53" s="61"/>
      <c r="D53" s="66">
        <v>0.46875</v>
      </c>
      <c r="E53" s="67"/>
      <c r="F53" s="67"/>
      <c r="G53" s="67"/>
      <c r="H53" s="32"/>
      <c r="I53" s="68" t="str">
        <f>B19</f>
        <v>根室北斗ＦＣ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38"/>
      <c r="U53" s="68" t="s">
        <v>32</v>
      </c>
      <c r="V53" s="68"/>
      <c r="W53" s="38"/>
      <c r="X53" s="68" t="str">
        <f>B21</f>
        <v>成央ＦＣ</v>
      </c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34"/>
      <c r="AJ53" s="69" t="str">
        <f>I42</f>
        <v>珸瑶瑁ＦＣ</v>
      </c>
      <c r="AK53" s="69"/>
      <c r="AL53" s="69"/>
      <c r="AM53" s="69"/>
      <c r="AN53" s="69"/>
      <c r="AO53" s="69"/>
      <c r="AP53" s="69"/>
      <c r="AQ53" s="69"/>
      <c r="AR53" s="69"/>
      <c r="AS53" s="69"/>
      <c r="AT53" s="69" t="str">
        <f>X42</f>
        <v>標津ＳＳ</v>
      </c>
      <c r="AU53" s="69"/>
      <c r="AV53" s="69"/>
      <c r="AW53" s="69"/>
      <c r="AX53" s="69"/>
      <c r="AY53" s="69"/>
      <c r="AZ53" s="69"/>
      <c r="BA53" s="69"/>
      <c r="BB53" s="69"/>
      <c r="BC53" s="70"/>
    </row>
    <row r="54" spans="2:55" ht="21" customHeight="1">
      <c r="B54" s="60"/>
      <c r="C54" s="61"/>
      <c r="D54" s="39" t="s">
        <v>36</v>
      </c>
      <c r="E54" s="40"/>
      <c r="F54" s="40"/>
      <c r="G54" s="41"/>
      <c r="H54" s="3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38"/>
      <c r="U54" s="68"/>
      <c r="V54" s="68"/>
      <c r="W54" s="3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34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70"/>
    </row>
    <row r="55" spans="2:55" ht="21" customHeight="1">
      <c r="B55" s="60" t="s">
        <v>37</v>
      </c>
      <c r="C55" s="61"/>
      <c r="D55" s="66">
        <v>0.5069444444444444</v>
      </c>
      <c r="E55" s="67"/>
      <c r="F55" s="67"/>
      <c r="G55" s="67"/>
      <c r="H55" s="32"/>
      <c r="I55" s="68" t="s">
        <v>12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38"/>
      <c r="U55" s="68" t="s">
        <v>38</v>
      </c>
      <c r="V55" s="68"/>
      <c r="W55" s="38"/>
      <c r="X55" s="68" t="s">
        <v>13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34"/>
      <c r="AJ55" s="69" t="s">
        <v>39</v>
      </c>
      <c r="AK55" s="69"/>
      <c r="AL55" s="69"/>
      <c r="AM55" s="69"/>
      <c r="AN55" s="69"/>
      <c r="AO55" s="69"/>
      <c r="AP55" s="69"/>
      <c r="AQ55" s="69"/>
      <c r="AR55" s="69"/>
      <c r="AS55" s="69"/>
      <c r="AT55" s="69" t="s">
        <v>40</v>
      </c>
      <c r="AU55" s="69"/>
      <c r="AV55" s="69"/>
      <c r="AW55" s="69"/>
      <c r="AX55" s="69"/>
      <c r="AY55" s="69"/>
      <c r="AZ55" s="69"/>
      <c r="BA55" s="69"/>
      <c r="BB55" s="69"/>
      <c r="BC55" s="70"/>
    </row>
    <row r="56" spans="2:55" ht="21" customHeight="1">
      <c r="B56" s="60" t="s">
        <v>41</v>
      </c>
      <c r="C56" s="61"/>
      <c r="D56" s="66">
        <v>0.5416666666666666</v>
      </c>
      <c r="E56" s="67"/>
      <c r="F56" s="67"/>
      <c r="G56" s="67"/>
      <c r="H56" s="32"/>
      <c r="I56" s="68" t="s">
        <v>42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38"/>
      <c r="U56" s="68" t="s">
        <v>38</v>
      </c>
      <c r="V56" s="68"/>
      <c r="W56" s="38"/>
      <c r="X56" s="68" t="s">
        <v>15</v>
      </c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34"/>
      <c r="AJ56" s="69" t="s">
        <v>43</v>
      </c>
      <c r="AK56" s="69"/>
      <c r="AL56" s="69"/>
      <c r="AM56" s="69"/>
      <c r="AN56" s="69"/>
      <c r="AO56" s="69"/>
      <c r="AP56" s="69"/>
      <c r="AQ56" s="69"/>
      <c r="AR56" s="69"/>
      <c r="AS56" s="69"/>
      <c r="AT56" s="69" t="s">
        <v>44</v>
      </c>
      <c r="AU56" s="69"/>
      <c r="AV56" s="69"/>
      <c r="AW56" s="69"/>
      <c r="AX56" s="69"/>
      <c r="AY56" s="69"/>
      <c r="AZ56" s="69"/>
      <c r="BA56" s="69"/>
      <c r="BB56" s="69"/>
      <c r="BC56" s="70"/>
    </row>
    <row r="57" spans="2:55" ht="21" customHeight="1" thickBot="1">
      <c r="B57" s="62" t="s">
        <v>45</v>
      </c>
      <c r="C57" s="63"/>
      <c r="D57" s="64">
        <v>0.5833333333333334</v>
      </c>
      <c r="E57" s="65"/>
      <c r="F57" s="65"/>
      <c r="G57" s="65"/>
      <c r="H57" s="43"/>
      <c r="I57" s="57" t="s">
        <v>46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44"/>
      <c r="U57" s="57" t="s">
        <v>38</v>
      </c>
      <c r="V57" s="57"/>
      <c r="W57" s="44"/>
      <c r="X57" s="57" t="s">
        <v>47</v>
      </c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45"/>
      <c r="AJ57" s="58" t="s">
        <v>48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9"/>
    </row>
    <row r="58" spans="9:34" ht="18" customHeight="1"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mergeCells count="345">
    <mergeCell ref="A2:BD2"/>
    <mergeCell ref="B5:G5"/>
    <mergeCell ref="H5:M5"/>
    <mergeCell ref="N5:S5"/>
    <mergeCell ref="T5:Y5"/>
    <mergeCell ref="Z5:AE5"/>
    <mergeCell ref="AF5:AH5"/>
    <mergeCell ref="AI5:AK5"/>
    <mergeCell ref="AL5:AN5"/>
    <mergeCell ref="AO5:AQ5"/>
    <mergeCell ref="AR5:AT5"/>
    <mergeCell ref="AU5:AW5"/>
    <mergeCell ref="AX5:AZ5"/>
    <mergeCell ref="BA5:BC5"/>
    <mergeCell ref="B6:G7"/>
    <mergeCell ref="J6:K6"/>
    <mergeCell ref="N6:S6"/>
    <mergeCell ref="T6:Y6"/>
    <mergeCell ref="Z6:AE6"/>
    <mergeCell ref="AF6:AH7"/>
    <mergeCell ref="AI6:AK7"/>
    <mergeCell ref="AL6:AN7"/>
    <mergeCell ref="Z7:AA7"/>
    <mergeCell ref="AB7:AC7"/>
    <mergeCell ref="AD7:AE7"/>
    <mergeCell ref="AO6:AQ7"/>
    <mergeCell ref="AR6:AT7"/>
    <mergeCell ref="AU6:AW7"/>
    <mergeCell ref="AX6:AZ7"/>
    <mergeCell ref="BA6:BC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B8:G9"/>
    <mergeCell ref="H8:M8"/>
    <mergeCell ref="P8:Q8"/>
    <mergeCell ref="T8:Y8"/>
    <mergeCell ref="Z8:AE8"/>
    <mergeCell ref="AF8:AH9"/>
    <mergeCell ref="AI8:AK9"/>
    <mergeCell ref="AL8:AN9"/>
    <mergeCell ref="Z9:AA9"/>
    <mergeCell ref="AB9:AC9"/>
    <mergeCell ref="AD9:AE9"/>
    <mergeCell ref="AO8:AQ9"/>
    <mergeCell ref="AR8:AT9"/>
    <mergeCell ref="AU8:AW9"/>
    <mergeCell ref="AX8:AZ9"/>
    <mergeCell ref="BA8:BC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B10:G11"/>
    <mergeCell ref="H10:M10"/>
    <mergeCell ref="N10:S10"/>
    <mergeCell ref="V10:W10"/>
    <mergeCell ref="V11:W11"/>
    <mergeCell ref="AU10:AW11"/>
    <mergeCell ref="AX10:AZ11"/>
    <mergeCell ref="Z10:AE10"/>
    <mergeCell ref="AF10:AH11"/>
    <mergeCell ref="AI10:AK11"/>
    <mergeCell ref="AL10:AN11"/>
    <mergeCell ref="Z11:AA11"/>
    <mergeCell ref="AB11:AC11"/>
    <mergeCell ref="AD11:AE11"/>
    <mergeCell ref="AR10:AT11"/>
    <mergeCell ref="N12:S12"/>
    <mergeCell ref="T12:Y12"/>
    <mergeCell ref="AB12:AC12"/>
    <mergeCell ref="AF12:AH13"/>
    <mergeCell ref="AI12:AK13"/>
    <mergeCell ref="AL12:AN13"/>
    <mergeCell ref="AO12:AQ13"/>
    <mergeCell ref="BA10:BC11"/>
    <mergeCell ref="H11:I11"/>
    <mergeCell ref="J11:K11"/>
    <mergeCell ref="L11:M11"/>
    <mergeCell ref="N11:O11"/>
    <mergeCell ref="P11:Q11"/>
    <mergeCell ref="R11:S11"/>
    <mergeCell ref="T11:U11"/>
    <mergeCell ref="X11:Y11"/>
    <mergeCell ref="AO10:AQ11"/>
    <mergeCell ref="AR12:AT13"/>
    <mergeCell ref="AU12:AW13"/>
    <mergeCell ref="AX12:AZ13"/>
    <mergeCell ref="BA12:BC13"/>
    <mergeCell ref="H13:I13"/>
    <mergeCell ref="J13:K13"/>
    <mergeCell ref="L13:M13"/>
    <mergeCell ref="N13:O13"/>
    <mergeCell ref="AB13:AC13"/>
    <mergeCell ref="AD13:AE13"/>
    <mergeCell ref="P13:Q13"/>
    <mergeCell ref="R13:S13"/>
    <mergeCell ref="T13:U13"/>
    <mergeCell ref="V13:W13"/>
    <mergeCell ref="Z16:AE16"/>
    <mergeCell ref="B12:G13"/>
    <mergeCell ref="H12:M12"/>
    <mergeCell ref="AF16:AH16"/>
    <mergeCell ref="B16:G16"/>
    <mergeCell ref="H16:M16"/>
    <mergeCell ref="N16:S16"/>
    <mergeCell ref="T16:Y16"/>
    <mergeCell ref="X13:Y13"/>
    <mergeCell ref="Z13:AA13"/>
    <mergeCell ref="AI16:AK16"/>
    <mergeCell ref="AL16:AN16"/>
    <mergeCell ref="AO16:AQ16"/>
    <mergeCell ref="AR16:AT16"/>
    <mergeCell ref="AU16:AW16"/>
    <mergeCell ref="AX16:AZ16"/>
    <mergeCell ref="BA16:BC16"/>
    <mergeCell ref="B17:G18"/>
    <mergeCell ref="J17:K17"/>
    <mergeCell ref="N17:S17"/>
    <mergeCell ref="T17:Y17"/>
    <mergeCell ref="Z17:AE17"/>
    <mergeCell ref="AF17:AH18"/>
    <mergeCell ref="AI17:AK18"/>
    <mergeCell ref="AL17:AN18"/>
    <mergeCell ref="Z18:AA18"/>
    <mergeCell ref="AB18:AC18"/>
    <mergeCell ref="AD18:AE18"/>
    <mergeCell ref="AO17:AQ18"/>
    <mergeCell ref="AR17:AT18"/>
    <mergeCell ref="AU17:AW18"/>
    <mergeCell ref="AX17:AZ18"/>
    <mergeCell ref="BA17:BC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B19:G20"/>
    <mergeCell ref="H19:M19"/>
    <mergeCell ref="P19:Q19"/>
    <mergeCell ref="T19:Y19"/>
    <mergeCell ref="Z19:AE19"/>
    <mergeCell ref="AF19:AH20"/>
    <mergeCell ref="AI19:AK20"/>
    <mergeCell ref="AL19:AN20"/>
    <mergeCell ref="Z20:AA20"/>
    <mergeCell ref="AB20:AC20"/>
    <mergeCell ref="AD20:AE20"/>
    <mergeCell ref="AO19:AQ20"/>
    <mergeCell ref="AR19:AT20"/>
    <mergeCell ref="AU19:AW20"/>
    <mergeCell ref="AX19:AZ20"/>
    <mergeCell ref="BA19:BC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B21:G22"/>
    <mergeCell ref="H21:M21"/>
    <mergeCell ref="N21:S21"/>
    <mergeCell ref="V21:W21"/>
    <mergeCell ref="Z21:AE21"/>
    <mergeCell ref="AF21:AH22"/>
    <mergeCell ref="AI21:AK22"/>
    <mergeCell ref="AL21:AN22"/>
    <mergeCell ref="Z22:AA22"/>
    <mergeCell ref="AB22:AC22"/>
    <mergeCell ref="AD22:AE22"/>
    <mergeCell ref="AO21:AQ22"/>
    <mergeCell ref="AR21:AT22"/>
    <mergeCell ref="AU21:AW22"/>
    <mergeCell ref="AX21:AZ22"/>
    <mergeCell ref="BA21:BC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23:G24"/>
    <mergeCell ref="H23:M23"/>
    <mergeCell ref="N23:S23"/>
    <mergeCell ref="T23:Y23"/>
    <mergeCell ref="AB23:AC23"/>
    <mergeCell ref="AF23:AH24"/>
    <mergeCell ref="AI23:AK24"/>
    <mergeCell ref="AL23:AN24"/>
    <mergeCell ref="AO23:AQ24"/>
    <mergeCell ref="AR23:AT24"/>
    <mergeCell ref="AU23:AW24"/>
    <mergeCell ref="AX23:AZ24"/>
    <mergeCell ref="BA23:BC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Q27:Z28"/>
    <mergeCell ref="H32:K36"/>
    <mergeCell ref="P32:S36"/>
    <mergeCell ref="X32:AA36"/>
    <mergeCell ref="AF32:AI36"/>
    <mergeCell ref="B40:C40"/>
    <mergeCell ref="D40:G40"/>
    <mergeCell ref="H40:AI40"/>
    <mergeCell ref="AJ40:BC40"/>
    <mergeCell ref="B41:C41"/>
    <mergeCell ref="D41:G41"/>
    <mergeCell ref="I41:S41"/>
    <mergeCell ref="U41:V41"/>
    <mergeCell ref="X41:AH41"/>
    <mergeCell ref="AJ41:AS41"/>
    <mergeCell ref="AT41:BC41"/>
    <mergeCell ref="B42:C42"/>
    <mergeCell ref="D42:G42"/>
    <mergeCell ref="I42:S42"/>
    <mergeCell ref="U42:V42"/>
    <mergeCell ref="X42:AH42"/>
    <mergeCell ref="AJ42:AS42"/>
    <mergeCell ref="AT42:BC42"/>
    <mergeCell ref="B43:C43"/>
    <mergeCell ref="D43:G43"/>
    <mergeCell ref="I43:S43"/>
    <mergeCell ref="U43:V43"/>
    <mergeCell ref="X43:AH43"/>
    <mergeCell ref="AJ43:AS43"/>
    <mergeCell ref="AT43:BC43"/>
    <mergeCell ref="B44:C44"/>
    <mergeCell ref="D44:G44"/>
    <mergeCell ref="I44:S44"/>
    <mergeCell ref="U44:V44"/>
    <mergeCell ref="X44:AH44"/>
    <mergeCell ref="AJ44:AS44"/>
    <mergeCell ref="AT44:BC44"/>
    <mergeCell ref="B45:C45"/>
    <mergeCell ref="D45:G45"/>
    <mergeCell ref="I45:S45"/>
    <mergeCell ref="U45:V45"/>
    <mergeCell ref="X45:AH45"/>
    <mergeCell ref="AJ45:AS45"/>
    <mergeCell ref="AT45:BC45"/>
    <mergeCell ref="B46:C46"/>
    <mergeCell ref="D46:G46"/>
    <mergeCell ref="I46:S46"/>
    <mergeCell ref="U46:V46"/>
    <mergeCell ref="X46:AH46"/>
    <mergeCell ref="AJ46:AS46"/>
    <mergeCell ref="AT46:BC46"/>
    <mergeCell ref="B47:C47"/>
    <mergeCell ref="D47:G47"/>
    <mergeCell ref="I47:S47"/>
    <mergeCell ref="U47:V47"/>
    <mergeCell ref="X47:AH47"/>
    <mergeCell ref="AJ47:AS47"/>
    <mergeCell ref="AT47:BC47"/>
    <mergeCell ref="B48:C48"/>
    <mergeCell ref="D48:G48"/>
    <mergeCell ref="I48:S48"/>
    <mergeCell ref="U48:V48"/>
    <mergeCell ref="X48:AH48"/>
    <mergeCell ref="AJ48:AS48"/>
    <mergeCell ref="AT48:BC48"/>
    <mergeCell ref="B50:C50"/>
    <mergeCell ref="D50:G50"/>
    <mergeCell ref="I50:S50"/>
    <mergeCell ref="U50:V50"/>
    <mergeCell ref="X50:AH50"/>
    <mergeCell ref="AJ50:AS50"/>
    <mergeCell ref="AT50:BC50"/>
    <mergeCell ref="B51:C51"/>
    <mergeCell ref="D51:G51"/>
    <mergeCell ref="I51:S51"/>
    <mergeCell ref="U51:V51"/>
    <mergeCell ref="X51:AH51"/>
    <mergeCell ref="AJ51:AS51"/>
    <mergeCell ref="AT51:BC51"/>
    <mergeCell ref="B52:C52"/>
    <mergeCell ref="D52:G52"/>
    <mergeCell ref="I52:S52"/>
    <mergeCell ref="U52:V52"/>
    <mergeCell ref="X52:AH52"/>
    <mergeCell ref="AJ52:AS52"/>
    <mergeCell ref="AT52:BC52"/>
    <mergeCell ref="B53:C53"/>
    <mergeCell ref="D53:G53"/>
    <mergeCell ref="I53:S53"/>
    <mergeCell ref="U53:V53"/>
    <mergeCell ref="X53:AH53"/>
    <mergeCell ref="AJ53:AS53"/>
    <mergeCell ref="AT53:BC53"/>
    <mergeCell ref="B54:C54"/>
    <mergeCell ref="U54:V54"/>
    <mergeCell ref="X54:AH54"/>
    <mergeCell ref="AJ54:AS54"/>
    <mergeCell ref="X56:AH56"/>
    <mergeCell ref="AJ56:AS56"/>
    <mergeCell ref="AT56:BC56"/>
    <mergeCell ref="B55:C55"/>
    <mergeCell ref="D55:G55"/>
    <mergeCell ref="I55:S55"/>
    <mergeCell ref="U55:V55"/>
    <mergeCell ref="AT54:BC54"/>
    <mergeCell ref="X55:AH55"/>
    <mergeCell ref="AJ55:AS55"/>
    <mergeCell ref="AT55:BC55"/>
    <mergeCell ref="X57:AH57"/>
    <mergeCell ref="AJ57:BC57"/>
    <mergeCell ref="B56:C56"/>
    <mergeCell ref="B57:C57"/>
    <mergeCell ref="D57:G57"/>
    <mergeCell ref="I57:S57"/>
    <mergeCell ref="U57:V57"/>
    <mergeCell ref="D56:G56"/>
    <mergeCell ref="I56:S56"/>
    <mergeCell ref="U56:V56"/>
  </mergeCells>
  <printOptions/>
  <pageMargins left="0.75" right="0.27" top="0.25" bottom="0.2" header="0.24" footer="0.2"/>
  <pageSetup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kankyou03</dc:creator>
  <cp:keywords/>
  <dc:description/>
  <cp:lastModifiedBy> </cp:lastModifiedBy>
  <cp:lastPrinted>2008-08-30T05:08:45Z</cp:lastPrinted>
  <dcterms:created xsi:type="dcterms:W3CDTF">2008-08-30T04:35:25Z</dcterms:created>
  <dcterms:modified xsi:type="dcterms:W3CDTF">2008-09-02T01:20:52Z</dcterms:modified>
  <cp:category/>
  <cp:version/>
  <cp:contentType/>
  <cp:contentStatus/>
</cp:coreProperties>
</file>