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根室地区サッカー協会\Desktop\"/>
    </mc:Choice>
  </mc:AlternateContent>
  <bookViews>
    <workbookView xWindow="0" yWindow="0" windowWidth="21570" windowHeight="8160"/>
  </bookViews>
  <sheets>
    <sheet name="Sheet1" sheetId="1" r:id="rId1"/>
    <sheet name="Sheet2" sheetId="2" r:id="rId2"/>
  </sheets>
  <definedNames>
    <definedName name="_xlnm.Print_Area" localSheetId="0">Sheet1!$A$1:$BD$79</definedName>
  </definedNames>
  <calcPr calcId="152511"/>
</workbook>
</file>

<file path=xl/calcChain.xml><?xml version="1.0" encoding="utf-8"?>
<calcChain xmlns="http://schemas.openxmlformats.org/spreadsheetml/2006/main">
  <c r="B14" i="1" l="1"/>
  <c r="X48" i="1" s="1"/>
  <c r="AT47" i="1" s="1"/>
  <c r="B34" i="1"/>
  <c r="X61" i="1" s="1"/>
  <c r="AT60" i="1" s="1"/>
  <c r="B32" i="1"/>
  <c r="B71" i="1" s="1"/>
  <c r="T66" i="1" s="1"/>
  <c r="B30" i="1"/>
  <c r="I61" i="1" s="1"/>
  <c r="AJ60" i="1" s="1"/>
  <c r="B24" i="1"/>
  <c r="X47" i="1" s="1"/>
  <c r="AT46" i="1" s="1"/>
  <c r="B22" i="1"/>
  <c r="N19" i="1" s="1"/>
  <c r="B20" i="1"/>
  <c r="B12" i="1"/>
  <c r="X50" i="1" s="1"/>
  <c r="AT49" i="1" s="1"/>
  <c r="B10" i="1"/>
  <c r="I60" i="1" s="1"/>
  <c r="AJ59" i="1" s="1"/>
  <c r="B8" i="1"/>
  <c r="I46" i="1" s="1"/>
  <c r="AJ51" i="1" s="1"/>
  <c r="AO34" i="1"/>
  <c r="AL34" i="1"/>
  <c r="N34" i="1"/>
  <c r="H34" i="1"/>
  <c r="AO32" i="1"/>
  <c r="AL32" i="1"/>
  <c r="T32" i="1"/>
  <c r="H32" i="1"/>
  <c r="AF32" i="1" s="1"/>
  <c r="AO30" i="1"/>
  <c r="AL30" i="1"/>
  <c r="T30" i="1"/>
  <c r="N30" i="1"/>
  <c r="N29" i="1"/>
  <c r="AO24" i="1"/>
  <c r="AR24" i="1" s="1"/>
  <c r="AL24" i="1"/>
  <c r="N24" i="1"/>
  <c r="H24" i="1"/>
  <c r="AO22" i="1"/>
  <c r="AL22" i="1"/>
  <c r="T22" i="1"/>
  <c r="H22" i="1"/>
  <c r="AO20" i="1"/>
  <c r="AL20" i="1"/>
  <c r="T20" i="1"/>
  <c r="AF20" i="1" s="1"/>
  <c r="N20" i="1"/>
  <c r="T19" i="1"/>
  <c r="H19" i="1"/>
  <c r="AU14" i="1"/>
  <c r="AR14" i="1"/>
  <c r="T14" i="1"/>
  <c r="N14" i="1"/>
  <c r="H14" i="1"/>
  <c r="AL14" i="1" s="1"/>
  <c r="AU12" i="1"/>
  <c r="AR12" i="1"/>
  <c r="Z12" i="1"/>
  <c r="N12" i="1"/>
  <c r="H12" i="1"/>
  <c r="AU10" i="1"/>
  <c r="AR10" i="1"/>
  <c r="Z10" i="1"/>
  <c r="T10" i="1"/>
  <c r="H10" i="1"/>
  <c r="AU8" i="1"/>
  <c r="AR8" i="1"/>
  <c r="Z8" i="1"/>
  <c r="T8" i="1"/>
  <c r="N8" i="1"/>
  <c r="N7" i="1"/>
  <c r="I51" i="1"/>
  <c r="AJ50" i="1" s="1"/>
  <c r="I49" i="1"/>
  <c r="AJ48" i="1" s="1"/>
  <c r="X49" i="1"/>
  <c r="AT48" i="1" s="1"/>
  <c r="I57" i="1"/>
  <c r="AJ56" i="1" s="1"/>
  <c r="I58" i="1"/>
  <c r="AJ57" i="1" s="1"/>
  <c r="AR32" i="1"/>
  <c r="X56" i="1"/>
  <c r="AT61" i="1" s="1"/>
  <c r="X46" i="1"/>
  <c r="AT51" i="1" s="1"/>
  <c r="AO71" i="1"/>
  <c r="AL71" i="1"/>
  <c r="N71" i="1"/>
  <c r="H71" i="1"/>
  <c r="AO69" i="1"/>
  <c r="AL69" i="1"/>
  <c r="T69" i="1"/>
  <c r="H69" i="1"/>
  <c r="AO67" i="1"/>
  <c r="AL67" i="1"/>
  <c r="T67" i="1"/>
  <c r="N67" i="1"/>
  <c r="Z67" i="1" s="1"/>
  <c r="D6" i="2"/>
  <c r="D12" i="2"/>
  <c r="D7" i="2"/>
  <c r="D11" i="2"/>
  <c r="D10" i="2"/>
  <c r="D8" i="2"/>
  <c r="D5" i="2"/>
  <c r="D13" i="2"/>
  <c r="D4" i="2"/>
  <c r="D9" i="2"/>
  <c r="AX10" i="1" l="1"/>
  <c r="AC69" i="1"/>
  <c r="H7" i="1"/>
  <c r="AC67" i="1"/>
  <c r="AC34" i="1"/>
  <c r="Z71" i="1"/>
  <c r="I56" i="1"/>
  <c r="AJ61" i="1" s="1"/>
  <c r="T7" i="1"/>
  <c r="X60" i="1"/>
  <c r="AT59" i="1" s="1"/>
  <c r="Z7" i="1"/>
  <c r="AR67" i="1"/>
  <c r="X59" i="1"/>
  <c r="AT58" i="1" s="1"/>
  <c r="AR69" i="1"/>
  <c r="AI14" i="1"/>
  <c r="AR22" i="1"/>
  <c r="B67" i="1"/>
  <c r="H66" i="1" s="1"/>
  <c r="AC24" i="1"/>
  <c r="B69" i="1"/>
  <c r="N66" i="1" s="1"/>
  <c r="AC32" i="1"/>
  <c r="AR71" i="1"/>
  <c r="AC71" i="1"/>
  <c r="AF71" i="1"/>
  <c r="AF34" i="1"/>
  <c r="AR34" i="1"/>
  <c r="Z32" i="1"/>
  <c r="AC30" i="1"/>
  <c r="AR30" i="1"/>
  <c r="AF24" i="1"/>
  <c r="AC22" i="1"/>
  <c r="AR20" i="1"/>
  <c r="AX14" i="1"/>
  <c r="AF14" i="1"/>
  <c r="AX12" i="1"/>
  <c r="AL12" i="1"/>
  <c r="AL10" i="1"/>
  <c r="AI10" i="1"/>
  <c r="AF10" i="1"/>
  <c r="AL8" i="1"/>
  <c r="AX8" i="1"/>
  <c r="AI67" i="1"/>
  <c r="AF69" i="1"/>
  <c r="Z69" i="1"/>
  <c r="AI69" i="1" s="1"/>
  <c r="AF67" i="1"/>
  <c r="Z34" i="1"/>
  <c r="AI34" i="1" s="1"/>
  <c r="Z30" i="1"/>
  <c r="AI30" i="1" s="1"/>
  <c r="Z24" i="1"/>
  <c r="AI24" i="1" s="1"/>
  <c r="Z20" i="1"/>
  <c r="AF12" i="1"/>
  <c r="AF8" i="1"/>
  <c r="AF22" i="1"/>
  <c r="Z22" i="1"/>
  <c r="AI22" i="1" s="1"/>
  <c r="AI12" i="1"/>
  <c r="AI8" i="1"/>
  <c r="AF30" i="1"/>
  <c r="AC20" i="1"/>
  <c r="X58" i="1"/>
  <c r="AT57" i="1" s="1"/>
  <c r="X57" i="1"/>
  <c r="AT56" i="1" s="1"/>
  <c r="I59" i="1"/>
  <c r="AJ58" i="1" s="1"/>
  <c r="I47" i="1"/>
  <c r="AJ46" i="1" s="1"/>
  <c r="X51" i="1"/>
  <c r="AT50" i="1" s="1"/>
  <c r="I48" i="1"/>
  <c r="AJ47" i="1" s="1"/>
  <c r="I50" i="1"/>
  <c r="AJ49" i="1" s="1"/>
  <c r="H29" i="1"/>
  <c r="T29" i="1"/>
  <c r="AI32" i="1" l="1"/>
  <c r="AI71" i="1"/>
  <c r="AO14" i="1"/>
  <c r="AO10" i="1"/>
  <c r="AO8" i="1"/>
  <c r="AI20" i="1"/>
  <c r="AO12" i="1"/>
</calcChain>
</file>

<file path=xl/comments1.xml><?xml version="1.0" encoding="utf-8"?>
<comments xmlns="http://schemas.openxmlformats.org/spreadsheetml/2006/main">
  <authors>
    <author>Sabe</author>
  </authors>
  <commentLis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チーム名はこの部分に入れてください。
上の対戦チームに自動的に入ります。
チーム名が長い場合はセルの書式設定で、折り返し若しくは縮小して全体表示にしてください。</t>
        </r>
      </text>
    </comment>
    <comment ref="N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点数を入れると自動的に○△●が入りますので、現在△入ってる部分は、点数を入れた段階で変わります。
勝点も変わります。
※得点（失点）を入れると順位以外全て入ります。</t>
        </r>
      </text>
    </comment>
    <comment ref="BA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順位はそれぞれ勝点、得失点差等により、１位から順に入れてください。</t>
        </r>
      </text>
    </comment>
    <comment ref="N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この部分には得点を入れてください。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この部分には失点を入れてください。</t>
        </r>
      </text>
    </comment>
    <comment ref="B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チーム名はこの部分に入れてください。
上の対戦チームに自動的に入ります。
チーム名が長い場合はセルの書式設定で、折り返し若しくは縮小して全体表示にしてください。</t>
        </r>
      </text>
    </comment>
    <comment ref="N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点数を入れると自動的に○△●が入りますので、現在△入ってる部分は、点数を入れた段階で変わります。
勝点も変わります。
※得点（失点）を入れると順位以外全て入ります。</t>
        </r>
      </text>
    </comment>
    <comment ref="AU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順位はそれぞれ勝点、得失点差等により、１位から順に入れてください。</t>
        </r>
      </text>
    </comment>
    <comment ref="N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この部分には得点を入れてください。</t>
        </r>
      </text>
    </comment>
    <comment ref="R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この部分には失点を入れてください。</t>
        </r>
      </text>
    </comment>
    <comment ref="B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チーム名はこの部分に入れてください。
上の対戦チームに自動的に入ります。
チーム名が長い場合はセルの書式設定で、折り返し若しくは縮小して全体表示にしてください。</t>
        </r>
      </text>
    </comment>
    <comment ref="N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点数を入れると自動的に○△●が入りますので、現在△入ってる部分は、点数を入れた段階で変わります。
勝点も変わります。
※得点（失点）を入れると順位以外全て入ります。</t>
        </r>
      </text>
    </comment>
    <comment ref="AU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順位はそれぞれ勝点、得失点差等により、１位から順に入れてください。</t>
        </r>
      </text>
    </comment>
    <comment ref="N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この部分には得点を入れてください。</t>
        </r>
      </text>
    </comment>
    <comment ref="R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この部分には失点を入れてください。</t>
        </r>
      </text>
    </comment>
    <comment ref="B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チーム名はこの部分に入れてください。
上の対戦チームに自動的に入ります。
チーム名が長い場合はセルの書式設定で、折り返し若しくは縮小して全体表示にしてください。</t>
        </r>
      </text>
    </comment>
    <comment ref="N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点数を入れると自動的に○△●が入りますので、現在△入ってる部分は、点数を入れた段階で変わります。
勝点も変わります。
※得点（失点）を入れると順位以外全て入ります。</t>
        </r>
      </text>
    </comment>
    <comment ref="AU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順位はそれぞれ勝点、得失点差等により、１位から順に入れてください。</t>
        </r>
      </text>
    </comment>
    <comment ref="N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この部分には得点を入れてください。</t>
        </r>
      </text>
    </comment>
    <comment ref="R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Sabe:</t>
        </r>
        <r>
          <rPr>
            <sz val="9"/>
            <color indexed="81"/>
            <rFont val="ＭＳ Ｐゴシック"/>
            <family val="3"/>
            <charset val="128"/>
          </rPr>
          <t xml:space="preserve">
この部分には失点を入れてください。</t>
        </r>
      </text>
    </comment>
  </commentList>
</comments>
</file>

<file path=xl/sharedStrings.xml><?xml version="1.0" encoding="utf-8"?>
<sst xmlns="http://schemas.openxmlformats.org/spreadsheetml/2006/main" count="123" uniqueCount="56">
  <si>
    <t>勝</t>
    <rPh sb="0" eb="1">
      <t>カチ</t>
    </rPh>
    <phoneticPr fontId="3"/>
  </si>
  <si>
    <t>分</t>
    <rPh sb="0" eb="1">
      <t>ブン</t>
    </rPh>
    <phoneticPr fontId="3"/>
  </si>
  <si>
    <t>負</t>
    <rPh sb="0" eb="1">
      <t>フ</t>
    </rPh>
    <phoneticPr fontId="3"/>
  </si>
  <si>
    <t>勝点</t>
    <rPh sb="0" eb="1">
      <t>カチ</t>
    </rPh>
    <rPh sb="1" eb="2">
      <t>テン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</si>
  <si>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</si>
  <si>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</si>
  <si>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</t>
    <rPh sb="0" eb="2">
      <t>トクシツ</t>
    </rPh>
    <phoneticPr fontId="3"/>
  </si>
  <si>
    <t>順位</t>
    <rPh sb="0" eb="2">
      <t>ジュンイ</t>
    </rPh>
    <phoneticPr fontId="3"/>
  </si>
  <si>
    <t>－</t>
    <phoneticPr fontId="3"/>
  </si>
  <si>
    <t>【Ｃブロック】</t>
    <phoneticPr fontId="3"/>
  </si>
  <si>
    <t>－</t>
    <phoneticPr fontId="3"/>
  </si>
  <si>
    <t>対戦時間</t>
    <rPh sb="0" eb="2">
      <t>タイセン</t>
    </rPh>
    <rPh sb="2" eb="4">
      <t>ジカン</t>
    </rPh>
    <phoneticPr fontId="3"/>
  </si>
  <si>
    <t>時　　間</t>
    <rPh sb="0" eb="1">
      <t>トキ</t>
    </rPh>
    <rPh sb="3" eb="4">
      <t>アイダ</t>
    </rPh>
    <phoneticPr fontId="3"/>
  </si>
  <si>
    <t>対　　　　　　　　　　戦</t>
    <rPh sb="0" eb="1">
      <t>タイ</t>
    </rPh>
    <rPh sb="11" eb="12">
      <t>イクサ</t>
    </rPh>
    <phoneticPr fontId="3"/>
  </si>
  <si>
    <t>審　　　　　　　　判</t>
    <rPh sb="0" eb="1">
      <t>シン</t>
    </rPh>
    <rPh sb="9" eb="10">
      <t>ハン</t>
    </rPh>
    <phoneticPr fontId="3"/>
  </si>
  <si>
    <t>①</t>
    <phoneticPr fontId="3"/>
  </si>
  <si>
    <t>－</t>
    <phoneticPr fontId="3"/>
  </si>
  <si>
    <t>②</t>
    <phoneticPr fontId="3"/>
  </si>
  <si>
    <t>③</t>
    <phoneticPr fontId="3"/>
  </si>
  <si>
    <t>④</t>
    <phoneticPr fontId="3"/>
  </si>
  <si>
    <t>－</t>
    <phoneticPr fontId="3"/>
  </si>
  <si>
    <t>⑤</t>
    <phoneticPr fontId="3"/>
  </si>
  <si>
    <t>⑥</t>
    <phoneticPr fontId="3"/>
  </si>
  <si>
    <t>ＦＣ中標津</t>
    <rPh sb="2" eb="5">
      <t>ナカシベツ</t>
    </rPh>
    <phoneticPr fontId="1"/>
  </si>
  <si>
    <t>ＦＣ中標津Ｂ</t>
    <rPh sb="2" eb="5">
      <t>ナカシベツ</t>
    </rPh>
    <phoneticPr fontId="1"/>
  </si>
  <si>
    <t>羅臼ＪＦＣ</t>
    <rPh sb="0" eb="2">
      <t>ラウス</t>
    </rPh>
    <phoneticPr fontId="1"/>
  </si>
  <si>
    <t>別海少年団</t>
    <rPh sb="0" eb="2">
      <t>ベッカイ</t>
    </rPh>
    <rPh sb="2" eb="5">
      <t>ショウネンダン</t>
    </rPh>
    <phoneticPr fontId="1"/>
  </si>
  <si>
    <t>上西少年団</t>
    <rPh sb="0" eb="1">
      <t>カミ</t>
    </rPh>
    <rPh sb="1" eb="2">
      <t>ニシ</t>
    </rPh>
    <rPh sb="2" eb="5">
      <t>ショウネンダン</t>
    </rPh>
    <phoneticPr fontId="1"/>
  </si>
  <si>
    <t>北斗ＦＣ</t>
    <rPh sb="0" eb="2">
      <t>ホクト</t>
    </rPh>
    <phoneticPr fontId="1"/>
  </si>
  <si>
    <t>成央ＦＣ</t>
    <rPh sb="0" eb="1">
      <t>ナ</t>
    </rPh>
    <rPh sb="1" eb="2">
      <t>オウ</t>
    </rPh>
    <phoneticPr fontId="1"/>
  </si>
  <si>
    <t>花咲ＦＣ</t>
    <rPh sb="0" eb="2">
      <t>ハナサキ</t>
    </rPh>
    <phoneticPr fontId="1"/>
  </si>
  <si>
    <t>歯舞ＦＣ</t>
    <rPh sb="0" eb="2">
      <t>ハボマイ</t>
    </rPh>
    <phoneticPr fontId="1"/>
  </si>
  <si>
    <t>15-3-15</t>
    <phoneticPr fontId="1"/>
  </si>
  <si>
    <t>Ａコート</t>
    <phoneticPr fontId="1"/>
  </si>
  <si>
    <t>平成27年　7月　４日（土）　会場：別海町営陸上競技場</t>
    <rPh sb="0" eb="2">
      <t>ヘイセイ</t>
    </rPh>
    <rPh sb="4" eb="5">
      <t>ネン</t>
    </rPh>
    <rPh sb="7" eb="8">
      <t>ツキ</t>
    </rPh>
    <rPh sb="10" eb="11">
      <t>ニチ</t>
    </rPh>
    <rPh sb="12" eb="13">
      <t>ド</t>
    </rPh>
    <rPh sb="15" eb="17">
      <t>カイジョウ</t>
    </rPh>
    <rPh sb="18" eb="20">
      <t>ベッカイ</t>
    </rPh>
    <rPh sb="20" eb="21">
      <t>チョウ</t>
    </rPh>
    <rPh sb="21" eb="22">
      <t>エイ</t>
    </rPh>
    <rPh sb="22" eb="24">
      <t>リクジョウ</t>
    </rPh>
    <rPh sb="24" eb="27">
      <t>キョウギジョウ</t>
    </rPh>
    <phoneticPr fontId="3"/>
  </si>
  <si>
    <t>平成27年　7月　５日（日）　会場：別海町営陸上競技場</t>
    <rPh sb="0" eb="2">
      <t>ヘイセイ</t>
    </rPh>
    <rPh sb="4" eb="5">
      <t>ネン</t>
    </rPh>
    <rPh sb="7" eb="8">
      <t>ツキ</t>
    </rPh>
    <rPh sb="10" eb="11">
      <t>ニチ</t>
    </rPh>
    <rPh sb="12" eb="13">
      <t>ヒ</t>
    </rPh>
    <rPh sb="15" eb="17">
      <t>カイジョウ</t>
    </rPh>
    <rPh sb="18" eb="20">
      <t>ベッカイ</t>
    </rPh>
    <rPh sb="20" eb="21">
      <t>チョウ</t>
    </rPh>
    <rPh sb="21" eb="22">
      <t>エイ</t>
    </rPh>
    <rPh sb="22" eb="24">
      <t>リクジョウ</t>
    </rPh>
    <rPh sb="24" eb="27">
      <t>キョウギジョウ</t>
    </rPh>
    <phoneticPr fontId="3"/>
  </si>
  <si>
    <t>【Ａブロック】</t>
    <phoneticPr fontId="3"/>
  </si>
  <si>
    <t>－</t>
    <phoneticPr fontId="3"/>
  </si>
  <si>
    <t>【Ｂブロック】</t>
    <phoneticPr fontId="3"/>
  </si>
  <si>
    <t>⑥</t>
    <phoneticPr fontId="1"/>
  </si>
  <si>
    <t>標津ＳＳ</t>
    <rPh sb="0" eb="2">
      <t>シベツ</t>
    </rPh>
    <phoneticPr fontId="1"/>
  </si>
  <si>
    <t>15-5-15</t>
    <phoneticPr fontId="1"/>
  </si>
  <si>
    <t>Ｂコート</t>
    <phoneticPr fontId="1"/>
  </si>
  <si>
    <t>ユニフォームチェック</t>
    <phoneticPr fontId="1"/>
  </si>
  <si>
    <t>監督会議</t>
    <rPh sb="0" eb="2">
      <t>カントク</t>
    </rPh>
    <rPh sb="2" eb="4">
      <t>カイギ</t>
    </rPh>
    <phoneticPr fontId="1"/>
  </si>
  <si>
    <t>1</t>
    <phoneticPr fontId="1"/>
  </si>
  <si>
    <t>2</t>
    <phoneticPr fontId="1"/>
  </si>
  <si>
    <t>3</t>
    <phoneticPr fontId="1"/>
  </si>
  <si>
    <t>優勝</t>
    <rPh sb="0" eb="2">
      <t>ユウショウ</t>
    </rPh>
    <phoneticPr fontId="1"/>
  </si>
  <si>
    <t>準優勝</t>
    <rPh sb="0" eb="3">
      <t>ジュンユウショウ</t>
    </rPh>
    <phoneticPr fontId="1"/>
  </si>
  <si>
    <t>3位</t>
    <rPh sb="1" eb="2">
      <t>イ</t>
    </rPh>
    <phoneticPr fontId="1"/>
  </si>
  <si>
    <t>ＦＣ中標津</t>
    <rPh sb="2" eb="5">
      <t>ナカシベツ</t>
    </rPh>
    <phoneticPr fontId="1"/>
  </si>
  <si>
    <t>羅臼ＪＦＣ</t>
    <rPh sb="0" eb="2">
      <t>ラウス</t>
    </rPh>
    <phoneticPr fontId="1"/>
  </si>
  <si>
    <t>ＦＣ中標津Ｂ</t>
    <rPh sb="2" eb="5">
      <t>ナカシベツ</t>
    </rPh>
    <phoneticPr fontId="1"/>
  </si>
  <si>
    <t>道新スポーツ旗第４７回全道サッカー少年団大会根室地区予選　結果</t>
    <rPh sb="0" eb="2">
      <t>ドウシン</t>
    </rPh>
    <rPh sb="6" eb="7">
      <t>ハタ</t>
    </rPh>
    <rPh sb="29" eb="31">
      <t>ケッカ</t>
    </rPh>
    <phoneticPr fontId="1"/>
  </si>
  <si>
    <t>優勝のＦＣ中標津は全道大会に出場</t>
    <rPh sb="0" eb="2">
      <t>ユウショウ</t>
    </rPh>
    <rPh sb="5" eb="8">
      <t>ナカシベツ</t>
    </rPh>
    <rPh sb="9" eb="11">
      <t>ゼンドウ</t>
    </rPh>
    <rPh sb="11" eb="13">
      <t>タイカイ</t>
    </rPh>
    <rPh sb="14" eb="16">
      <t>シュツジョウ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</si>
</sst>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7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 shrinkToFit="1"/>
    </xf>
    <xf numFmtId="49" fontId="9" fillId="0" borderId="25" xfId="0" applyNumberFormat="1" applyFont="1" applyBorder="1" applyAlignment="1">
      <alignment horizontal="center" vertical="center" shrinkToFit="1"/>
    </xf>
    <xf numFmtId="49" fontId="9" fillId="0" borderId="26" xfId="0" applyNumberFormat="1" applyFont="1" applyBorder="1" applyAlignment="1">
      <alignment horizontal="center" vertical="center" shrinkToFit="1"/>
    </xf>
    <xf numFmtId="49" fontId="9" fillId="0" borderId="23" xfId="0" applyNumberFormat="1" applyFont="1" applyBorder="1" applyAlignment="1">
      <alignment horizontal="center" vertical="center" shrinkToFit="1"/>
    </xf>
    <xf numFmtId="49" fontId="9" fillId="0" borderId="27" xfId="0" applyNumberFormat="1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 shrinkToFit="1"/>
    </xf>
    <xf numFmtId="49" fontId="9" fillId="0" borderId="31" xfId="0" applyNumberFormat="1" applyFont="1" applyBorder="1" applyAlignment="1">
      <alignment horizontal="center" vertical="center" shrinkToFit="1"/>
    </xf>
    <xf numFmtId="49" fontId="9" fillId="0" borderId="32" xfId="0" applyNumberFormat="1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49" fontId="6" fillId="0" borderId="37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36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176" fontId="11" fillId="0" borderId="16" xfId="0" applyNumberFormat="1" applyFont="1" applyBorder="1" applyAlignment="1">
      <alignment horizontal="center" vertical="center"/>
    </xf>
    <xf numFmtId="176" fontId="11" fillId="0" borderId="17" xfId="0" applyNumberFormat="1" applyFont="1" applyBorder="1" applyAlignment="1">
      <alignment horizontal="center" vertical="center"/>
    </xf>
    <xf numFmtId="176" fontId="11" fillId="0" borderId="14" xfId="0" applyNumberFormat="1" applyFont="1" applyBorder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176" fontId="11" fillId="0" borderId="8" xfId="0" applyNumberFormat="1" applyFont="1" applyBorder="1" applyAlignment="1">
      <alignment horizontal="center" vertical="center"/>
    </xf>
    <xf numFmtId="176" fontId="11" fillId="0" borderId="35" xfId="0" applyNumberFormat="1" applyFont="1" applyBorder="1" applyAlignment="1">
      <alignment horizontal="center" vertical="center"/>
    </xf>
    <xf numFmtId="176" fontId="11" fillId="0" borderId="18" xfId="0" applyNumberFormat="1" applyFont="1" applyBorder="1" applyAlignment="1">
      <alignment horizontal="center" vertical="center"/>
    </xf>
    <xf numFmtId="176" fontId="11" fillId="0" borderId="20" xfId="0" applyNumberFormat="1" applyFont="1" applyBorder="1" applyAlignment="1">
      <alignment horizontal="center" vertical="center"/>
    </xf>
    <xf numFmtId="176" fontId="11" fillId="0" borderId="21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right" vertical="center" shrinkToFit="1"/>
    </xf>
    <xf numFmtId="0" fontId="6" fillId="0" borderId="31" xfId="0" applyFont="1" applyBorder="1" applyAlignment="1">
      <alignment horizontal="right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left" vertical="center" shrinkToFit="1"/>
    </xf>
    <xf numFmtId="49" fontId="6" fillId="0" borderId="38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right" vertical="center" shrinkToFit="1"/>
    </xf>
    <xf numFmtId="0" fontId="6" fillId="0" borderId="23" xfId="0" applyFont="1" applyBorder="1" applyAlignment="1">
      <alignment horizontal="right" vertical="center" shrinkToFit="1"/>
    </xf>
    <xf numFmtId="0" fontId="6" fillId="0" borderId="23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0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0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0" fontId="6" fillId="0" borderId="2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6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0" fontId="6" fillId="0" borderId="7" xfId="0" applyNumberFormat="1" applyFont="1" applyBorder="1" applyAlignment="1">
      <alignment horizontal="center" vertical="center"/>
    </xf>
    <xf numFmtId="20" fontId="6" fillId="0" borderId="8" xfId="0" applyNumberFormat="1" applyFont="1" applyBorder="1" applyAlignment="1">
      <alignment horizontal="center" vertical="center"/>
    </xf>
    <xf numFmtId="20" fontId="6" fillId="0" borderId="9" xfId="0" applyNumberFormat="1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/>
    </xf>
    <xf numFmtId="20" fontId="6" fillId="0" borderId="4" xfId="0" applyNumberFormat="1" applyFont="1" applyBorder="1" applyAlignment="1">
      <alignment horizontal="center" vertical="center"/>
    </xf>
    <xf numFmtId="20" fontId="6" fillId="0" borderId="5" xfId="0" applyNumberFormat="1" applyFont="1" applyBorder="1" applyAlignment="1">
      <alignment horizontal="center" vertical="center"/>
    </xf>
    <xf numFmtId="20" fontId="6" fillId="0" borderId="6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" fontId="6" fillId="0" borderId="37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6" fillId="0" borderId="38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 shrinkToFit="1"/>
    </xf>
    <xf numFmtId="1" fontId="9" fillId="0" borderId="2" xfId="0" applyNumberFormat="1" applyFont="1" applyBorder="1" applyAlignment="1">
      <alignment horizontal="center" vertical="center" shrinkToFit="1"/>
    </xf>
    <xf numFmtId="1" fontId="9" fillId="0" borderId="25" xfId="0" applyNumberFormat="1" applyFont="1" applyBorder="1" applyAlignment="1">
      <alignment horizontal="center" vertical="center" shrinkToFit="1"/>
    </xf>
    <xf numFmtId="1" fontId="9" fillId="0" borderId="26" xfId="0" applyNumberFormat="1" applyFont="1" applyBorder="1" applyAlignment="1">
      <alignment horizontal="center" vertical="center" shrinkToFit="1"/>
    </xf>
    <xf numFmtId="1" fontId="9" fillId="0" borderId="23" xfId="0" applyNumberFormat="1" applyFont="1" applyBorder="1" applyAlignment="1">
      <alignment horizontal="center" vertical="center" shrinkToFit="1"/>
    </xf>
    <xf numFmtId="1" fontId="9" fillId="0" borderId="27" xfId="0" applyNumberFormat="1" applyFont="1" applyBorder="1" applyAlignment="1">
      <alignment horizontal="center" vertical="center" shrinkToFit="1"/>
    </xf>
    <xf numFmtId="1" fontId="0" fillId="0" borderId="6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9" fillId="0" borderId="30" xfId="0" applyNumberFormat="1" applyFont="1" applyBorder="1" applyAlignment="1">
      <alignment horizontal="center" vertical="center" shrinkToFit="1"/>
    </xf>
    <xf numFmtId="1" fontId="9" fillId="0" borderId="31" xfId="0" applyNumberFormat="1" applyFont="1" applyBorder="1" applyAlignment="1">
      <alignment horizontal="center" vertical="center" shrinkToFit="1"/>
    </xf>
    <xf numFmtId="1" fontId="9" fillId="0" borderId="32" xfId="0" applyNumberFormat="1" applyFont="1" applyBorder="1" applyAlignment="1">
      <alignment horizontal="center" vertical="center" shrinkToFit="1"/>
    </xf>
    <xf numFmtId="1" fontId="6" fillId="0" borderId="1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9" fillId="0" borderId="25" xfId="0" applyNumberFormat="1" applyFont="1" applyBorder="1" applyAlignment="1">
      <alignment horizontal="center" vertical="center"/>
    </xf>
    <xf numFmtId="1" fontId="9" fillId="0" borderId="30" xfId="0" applyNumberFormat="1" applyFont="1" applyBorder="1" applyAlignment="1">
      <alignment horizontal="center" vertical="center"/>
    </xf>
    <xf numFmtId="1" fontId="9" fillId="0" borderId="31" xfId="0" applyNumberFormat="1" applyFont="1" applyBorder="1" applyAlignment="1">
      <alignment horizontal="center" vertical="center"/>
    </xf>
    <xf numFmtId="1" fontId="9" fillId="0" borderId="32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1" fontId="6" fillId="0" borderId="39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164647</xdr:colOff>
      <xdr:row>6</xdr:row>
      <xdr:rowOff>42182</xdr:rowOff>
    </xdr:from>
    <xdr:to>
      <xdr:col>8</xdr:col>
      <xdr:colOff>93890</xdr:colOff>
      <xdr:row>6</xdr:row>
      <xdr:rowOff>223157</xdr:rowOff>
    </xdr:to>
    <xdr:sp macro="" textlink="">
      <xdr:nvSpPr>
        <xdr:cNvPr id="2" name="Text Box 67"/>
        <xdr:cNvSpPr txBox="1">
          <a:spLocks noChangeArrowheads="1"/>
        </xdr:cNvSpPr>
      </xdr:nvSpPr>
      <xdr:spPr bwMode="auto">
        <a:xfrm>
          <a:off x="681718" y="1552575"/>
          <a:ext cx="745672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6</xdr:row>
      <xdr:rowOff>180975</xdr:rowOff>
    </xdr:from>
    <xdr:to>
      <xdr:col>4</xdr:col>
      <xdr:colOff>85725</xdr:colOff>
      <xdr:row>7</xdr:row>
      <xdr:rowOff>9525</xdr:rowOff>
    </xdr:to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219075" y="1123950"/>
          <a:ext cx="571500" cy="2095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57</xdr:col>
      <xdr:colOff>0</xdr:colOff>
      <xdr:row>6</xdr:row>
      <xdr:rowOff>28575</xdr:rowOff>
    </xdr:from>
    <xdr:to>
      <xdr:col>57</xdr:col>
      <xdr:colOff>0</xdr:colOff>
      <xdr:row>6</xdr:row>
      <xdr:rowOff>209550</xdr:rowOff>
    </xdr:to>
    <xdr:sp macro="" textlink="">
      <xdr:nvSpPr>
        <xdr:cNvPr id="7" name="Text Box 72"/>
        <xdr:cNvSpPr txBox="1">
          <a:spLocks noChangeArrowheads="1"/>
        </xdr:cNvSpPr>
      </xdr:nvSpPr>
      <xdr:spPr bwMode="auto">
        <a:xfrm>
          <a:off x="7096125" y="971550"/>
          <a:ext cx="0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6</xdr:row>
      <xdr:rowOff>180975</xdr:rowOff>
    </xdr:from>
    <xdr:to>
      <xdr:col>57</xdr:col>
      <xdr:colOff>0</xdr:colOff>
      <xdr:row>7</xdr:row>
      <xdr:rowOff>9525</xdr:rowOff>
    </xdr:to>
    <xdr:sp macro="" textlink="">
      <xdr:nvSpPr>
        <xdr:cNvPr id="8" name="Text Box 73"/>
        <xdr:cNvSpPr txBox="1">
          <a:spLocks noChangeArrowheads="1"/>
        </xdr:cNvSpPr>
      </xdr:nvSpPr>
      <xdr:spPr bwMode="auto">
        <a:xfrm>
          <a:off x="7096125" y="1123950"/>
          <a:ext cx="0" cy="2095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57</xdr:col>
      <xdr:colOff>0</xdr:colOff>
      <xdr:row>6</xdr:row>
      <xdr:rowOff>28575</xdr:rowOff>
    </xdr:from>
    <xdr:to>
      <xdr:col>57</xdr:col>
      <xdr:colOff>0</xdr:colOff>
      <xdr:row>6</xdr:row>
      <xdr:rowOff>209550</xdr:rowOff>
    </xdr:to>
    <xdr:sp macro="" textlink="">
      <xdr:nvSpPr>
        <xdr:cNvPr id="9" name="Text Box 74"/>
        <xdr:cNvSpPr txBox="1">
          <a:spLocks noChangeArrowheads="1"/>
        </xdr:cNvSpPr>
      </xdr:nvSpPr>
      <xdr:spPr bwMode="auto">
        <a:xfrm>
          <a:off x="7096125" y="971550"/>
          <a:ext cx="0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4</xdr:col>
      <xdr:colOff>1361</xdr:colOff>
      <xdr:row>18</xdr:row>
      <xdr:rowOff>42182</xdr:rowOff>
    </xdr:from>
    <xdr:to>
      <xdr:col>8</xdr:col>
      <xdr:colOff>107497</xdr:colOff>
      <xdr:row>18</xdr:row>
      <xdr:rowOff>223157</xdr:rowOff>
    </xdr:to>
    <xdr:sp macro="" textlink="">
      <xdr:nvSpPr>
        <xdr:cNvPr id="10" name="Text Box 75"/>
        <xdr:cNvSpPr txBox="1">
          <a:spLocks noChangeArrowheads="1"/>
        </xdr:cNvSpPr>
      </xdr:nvSpPr>
      <xdr:spPr bwMode="auto">
        <a:xfrm>
          <a:off x="695325" y="4301218"/>
          <a:ext cx="745672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18</xdr:row>
      <xdr:rowOff>180975</xdr:rowOff>
    </xdr:from>
    <xdr:to>
      <xdr:col>4</xdr:col>
      <xdr:colOff>85725</xdr:colOff>
      <xdr:row>19</xdr:row>
      <xdr:rowOff>9525</xdr:rowOff>
    </xdr:to>
    <xdr:sp macro="" textlink="">
      <xdr:nvSpPr>
        <xdr:cNvPr id="12" name="Text Box 77"/>
        <xdr:cNvSpPr txBox="1">
          <a:spLocks noChangeArrowheads="1"/>
        </xdr:cNvSpPr>
      </xdr:nvSpPr>
      <xdr:spPr bwMode="auto">
        <a:xfrm>
          <a:off x="219075" y="3219450"/>
          <a:ext cx="571500" cy="2095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57</xdr:col>
      <xdr:colOff>0</xdr:colOff>
      <xdr:row>18</xdr:row>
      <xdr:rowOff>28575</xdr:rowOff>
    </xdr:from>
    <xdr:to>
      <xdr:col>57</xdr:col>
      <xdr:colOff>0</xdr:colOff>
      <xdr:row>18</xdr:row>
      <xdr:rowOff>209550</xdr:rowOff>
    </xdr:to>
    <xdr:sp macro="" textlink="">
      <xdr:nvSpPr>
        <xdr:cNvPr id="14" name="Text Box 79"/>
        <xdr:cNvSpPr txBox="1">
          <a:spLocks noChangeArrowheads="1"/>
        </xdr:cNvSpPr>
      </xdr:nvSpPr>
      <xdr:spPr bwMode="auto">
        <a:xfrm>
          <a:off x="7096125" y="3067050"/>
          <a:ext cx="0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18</xdr:row>
      <xdr:rowOff>180975</xdr:rowOff>
    </xdr:from>
    <xdr:to>
      <xdr:col>57</xdr:col>
      <xdr:colOff>0</xdr:colOff>
      <xdr:row>19</xdr:row>
      <xdr:rowOff>9525</xdr:rowOff>
    </xdr:to>
    <xdr:sp macro="" textlink="">
      <xdr:nvSpPr>
        <xdr:cNvPr id="15" name="Text Box 80"/>
        <xdr:cNvSpPr txBox="1">
          <a:spLocks noChangeArrowheads="1"/>
        </xdr:cNvSpPr>
      </xdr:nvSpPr>
      <xdr:spPr bwMode="auto">
        <a:xfrm>
          <a:off x="7096125" y="3219450"/>
          <a:ext cx="0" cy="2095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57</xdr:col>
      <xdr:colOff>0</xdr:colOff>
      <xdr:row>18</xdr:row>
      <xdr:rowOff>28575</xdr:rowOff>
    </xdr:from>
    <xdr:to>
      <xdr:col>57</xdr:col>
      <xdr:colOff>0</xdr:colOff>
      <xdr:row>18</xdr:row>
      <xdr:rowOff>209550</xdr:rowOff>
    </xdr:to>
    <xdr:sp macro="" textlink="">
      <xdr:nvSpPr>
        <xdr:cNvPr id="16" name="Text Box 81"/>
        <xdr:cNvSpPr txBox="1">
          <a:spLocks noChangeArrowheads="1"/>
        </xdr:cNvSpPr>
      </xdr:nvSpPr>
      <xdr:spPr bwMode="auto">
        <a:xfrm>
          <a:off x="7096125" y="3067050"/>
          <a:ext cx="0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 editAs="oneCell">
    <xdr:from>
      <xdr:col>26</xdr:col>
      <xdr:colOff>19050</xdr:colOff>
      <xdr:row>13</xdr:row>
      <xdr:rowOff>85725</xdr:rowOff>
    </xdr:from>
    <xdr:to>
      <xdr:col>29</xdr:col>
      <xdr:colOff>47625</xdr:colOff>
      <xdr:row>14</xdr:row>
      <xdr:rowOff>171450</xdr:rowOff>
    </xdr:to>
    <xdr:pic>
      <xdr:nvPicPr>
        <xdr:cNvPr id="1071" name="Picture 83" descr="ball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57550" y="3457575"/>
          <a:ext cx="3429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56</xdr:row>
      <xdr:rowOff>6350</xdr:rowOff>
    </xdr:from>
    <xdr:to>
      <xdr:col>4</xdr:col>
      <xdr:colOff>85725</xdr:colOff>
      <xdr:row>56</xdr:row>
      <xdr:rowOff>6350</xdr:rowOff>
    </xdr:to>
    <xdr:sp macro="" textlink="">
      <xdr:nvSpPr>
        <xdr:cNvPr id="27" name="Text Box 92"/>
        <xdr:cNvSpPr txBox="1">
          <a:spLocks noChangeArrowheads="1"/>
        </xdr:cNvSpPr>
      </xdr:nvSpPr>
      <xdr:spPr bwMode="auto">
        <a:xfrm>
          <a:off x="219075" y="9686925"/>
          <a:ext cx="5715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57</xdr:col>
      <xdr:colOff>0</xdr:colOff>
      <xdr:row>56</xdr:row>
      <xdr:rowOff>6350</xdr:rowOff>
    </xdr:from>
    <xdr:to>
      <xdr:col>57</xdr:col>
      <xdr:colOff>0</xdr:colOff>
      <xdr:row>56</xdr:row>
      <xdr:rowOff>6350</xdr:rowOff>
    </xdr:to>
    <xdr:sp macro="" textlink="">
      <xdr:nvSpPr>
        <xdr:cNvPr id="29" name="Text Box 94"/>
        <xdr:cNvSpPr txBox="1">
          <a:spLocks noChangeArrowheads="1"/>
        </xdr:cNvSpPr>
      </xdr:nvSpPr>
      <xdr:spPr bwMode="auto">
        <a:xfrm>
          <a:off x="7096125" y="968692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56</xdr:row>
      <xdr:rowOff>6350</xdr:rowOff>
    </xdr:from>
    <xdr:to>
      <xdr:col>57</xdr:col>
      <xdr:colOff>0</xdr:colOff>
      <xdr:row>56</xdr:row>
      <xdr:rowOff>6350</xdr:rowOff>
    </xdr:to>
    <xdr:sp macro="" textlink="">
      <xdr:nvSpPr>
        <xdr:cNvPr id="30" name="Text Box 95"/>
        <xdr:cNvSpPr txBox="1">
          <a:spLocks noChangeArrowheads="1"/>
        </xdr:cNvSpPr>
      </xdr:nvSpPr>
      <xdr:spPr bwMode="auto">
        <a:xfrm>
          <a:off x="7096125" y="968692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57</xdr:col>
      <xdr:colOff>0</xdr:colOff>
      <xdr:row>56</xdr:row>
      <xdr:rowOff>6350</xdr:rowOff>
    </xdr:from>
    <xdr:to>
      <xdr:col>57</xdr:col>
      <xdr:colOff>0</xdr:colOff>
      <xdr:row>56</xdr:row>
      <xdr:rowOff>6350</xdr:rowOff>
    </xdr:to>
    <xdr:sp macro="" textlink="">
      <xdr:nvSpPr>
        <xdr:cNvPr id="31" name="Text Box 96"/>
        <xdr:cNvSpPr txBox="1">
          <a:spLocks noChangeArrowheads="1"/>
        </xdr:cNvSpPr>
      </xdr:nvSpPr>
      <xdr:spPr bwMode="auto">
        <a:xfrm>
          <a:off x="7096125" y="968692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56</xdr:row>
      <xdr:rowOff>6350</xdr:rowOff>
    </xdr:from>
    <xdr:to>
      <xdr:col>4</xdr:col>
      <xdr:colOff>85725</xdr:colOff>
      <xdr:row>56</xdr:row>
      <xdr:rowOff>6350</xdr:rowOff>
    </xdr:to>
    <xdr:sp macro="" textlink="">
      <xdr:nvSpPr>
        <xdr:cNvPr id="33" name="Text Box 98"/>
        <xdr:cNvSpPr txBox="1">
          <a:spLocks noChangeArrowheads="1"/>
        </xdr:cNvSpPr>
      </xdr:nvSpPr>
      <xdr:spPr bwMode="auto">
        <a:xfrm>
          <a:off x="219075" y="9686925"/>
          <a:ext cx="5715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28575</xdr:colOff>
      <xdr:row>56</xdr:row>
      <xdr:rowOff>6350</xdr:rowOff>
    </xdr:from>
    <xdr:to>
      <xdr:col>7</xdr:col>
      <xdr:colOff>66675</xdr:colOff>
      <xdr:row>56</xdr:row>
      <xdr:rowOff>6350</xdr:rowOff>
    </xdr:to>
    <xdr:sp macro="" textlink="">
      <xdr:nvSpPr>
        <xdr:cNvPr id="34" name="Text Box 99"/>
        <xdr:cNvSpPr txBox="1">
          <a:spLocks noChangeArrowheads="1"/>
        </xdr:cNvSpPr>
      </xdr:nvSpPr>
      <xdr:spPr bwMode="auto">
        <a:xfrm>
          <a:off x="552450" y="9686925"/>
          <a:ext cx="7620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56</xdr:row>
      <xdr:rowOff>6350</xdr:rowOff>
    </xdr:from>
    <xdr:to>
      <xdr:col>57</xdr:col>
      <xdr:colOff>0</xdr:colOff>
      <xdr:row>56</xdr:row>
      <xdr:rowOff>6350</xdr:rowOff>
    </xdr:to>
    <xdr:sp macro="" textlink="">
      <xdr:nvSpPr>
        <xdr:cNvPr id="35" name="Text Box 100"/>
        <xdr:cNvSpPr txBox="1">
          <a:spLocks noChangeArrowheads="1"/>
        </xdr:cNvSpPr>
      </xdr:nvSpPr>
      <xdr:spPr bwMode="auto">
        <a:xfrm>
          <a:off x="7096125" y="968692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56</xdr:row>
      <xdr:rowOff>6350</xdr:rowOff>
    </xdr:from>
    <xdr:to>
      <xdr:col>57</xdr:col>
      <xdr:colOff>0</xdr:colOff>
      <xdr:row>56</xdr:row>
      <xdr:rowOff>6350</xdr:rowOff>
    </xdr:to>
    <xdr:sp macro="" textlink="">
      <xdr:nvSpPr>
        <xdr:cNvPr id="36" name="Text Box 101"/>
        <xdr:cNvSpPr txBox="1">
          <a:spLocks noChangeArrowheads="1"/>
        </xdr:cNvSpPr>
      </xdr:nvSpPr>
      <xdr:spPr bwMode="auto">
        <a:xfrm>
          <a:off x="7096125" y="968692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57</xdr:col>
      <xdr:colOff>0</xdr:colOff>
      <xdr:row>56</xdr:row>
      <xdr:rowOff>6350</xdr:rowOff>
    </xdr:from>
    <xdr:to>
      <xdr:col>57</xdr:col>
      <xdr:colOff>0</xdr:colOff>
      <xdr:row>56</xdr:row>
      <xdr:rowOff>6350</xdr:rowOff>
    </xdr:to>
    <xdr:sp macro="" textlink="">
      <xdr:nvSpPr>
        <xdr:cNvPr id="37" name="Text Box 102"/>
        <xdr:cNvSpPr txBox="1">
          <a:spLocks noChangeArrowheads="1"/>
        </xdr:cNvSpPr>
      </xdr:nvSpPr>
      <xdr:spPr bwMode="auto">
        <a:xfrm>
          <a:off x="7096125" y="968692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56</xdr:row>
      <xdr:rowOff>6350</xdr:rowOff>
    </xdr:from>
    <xdr:to>
      <xdr:col>4</xdr:col>
      <xdr:colOff>85725</xdr:colOff>
      <xdr:row>56</xdr:row>
      <xdr:rowOff>6350</xdr:rowOff>
    </xdr:to>
    <xdr:sp macro="" textlink="">
      <xdr:nvSpPr>
        <xdr:cNvPr id="38" name="Text Box 103"/>
        <xdr:cNvSpPr txBox="1">
          <a:spLocks noChangeArrowheads="1"/>
        </xdr:cNvSpPr>
      </xdr:nvSpPr>
      <xdr:spPr bwMode="auto">
        <a:xfrm>
          <a:off x="219075" y="9686925"/>
          <a:ext cx="5715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1</xdr:col>
      <xdr:colOff>9525</xdr:colOff>
      <xdr:row>56</xdr:row>
      <xdr:rowOff>6350</xdr:rowOff>
    </xdr:from>
    <xdr:to>
      <xdr:col>4</xdr:col>
      <xdr:colOff>85725</xdr:colOff>
      <xdr:row>56</xdr:row>
      <xdr:rowOff>6350</xdr:rowOff>
    </xdr:to>
    <xdr:sp macro="" textlink="">
      <xdr:nvSpPr>
        <xdr:cNvPr id="39" name="Text Box 104"/>
        <xdr:cNvSpPr txBox="1">
          <a:spLocks noChangeArrowheads="1"/>
        </xdr:cNvSpPr>
      </xdr:nvSpPr>
      <xdr:spPr bwMode="auto">
        <a:xfrm>
          <a:off x="219075" y="9686925"/>
          <a:ext cx="5715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1</xdr:col>
      <xdr:colOff>9525</xdr:colOff>
      <xdr:row>56</xdr:row>
      <xdr:rowOff>6350</xdr:rowOff>
    </xdr:from>
    <xdr:to>
      <xdr:col>4</xdr:col>
      <xdr:colOff>85725</xdr:colOff>
      <xdr:row>56</xdr:row>
      <xdr:rowOff>6350</xdr:rowOff>
    </xdr:to>
    <xdr:sp macro="" textlink="">
      <xdr:nvSpPr>
        <xdr:cNvPr id="40" name="Text Box 105"/>
        <xdr:cNvSpPr txBox="1">
          <a:spLocks noChangeArrowheads="1"/>
        </xdr:cNvSpPr>
      </xdr:nvSpPr>
      <xdr:spPr bwMode="auto">
        <a:xfrm>
          <a:off x="219075" y="9686925"/>
          <a:ext cx="5715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1</xdr:col>
      <xdr:colOff>9525</xdr:colOff>
      <xdr:row>56</xdr:row>
      <xdr:rowOff>6350</xdr:rowOff>
    </xdr:from>
    <xdr:to>
      <xdr:col>4</xdr:col>
      <xdr:colOff>85725</xdr:colOff>
      <xdr:row>56</xdr:row>
      <xdr:rowOff>6350</xdr:rowOff>
    </xdr:to>
    <xdr:sp macro="" textlink="">
      <xdr:nvSpPr>
        <xdr:cNvPr id="41" name="Text Box 106"/>
        <xdr:cNvSpPr txBox="1">
          <a:spLocks noChangeArrowheads="1"/>
        </xdr:cNvSpPr>
      </xdr:nvSpPr>
      <xdr:spPr bwMode="auto">
        <a:xfrm>
          <a:off x="219075" y="9686925"/>
          <a:ext cx="5715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51</xdr:col>
      <xdr:colOff>0</xdr:colOff>
      <xdr:row>30</xdr:row>
      <xdr:rowOff>28575</xdr:rowOff>
    </xdr:from>
    <xdr:to>
      <xdr:col>51</xdr:col>
      <xdr:colOff>0</xdr:colOff>
      <xdr:row>30</xdr:row>
      <xdr:rowOff>209550</xdr:rowOff>
    </xdr:to>
    <xdr:sp macro="" textlink="">
      <xdr:nvSpPr>
        <xdr:cNvPr id="46" name="Text Box 121"/>
        <xdr:cNvSpPr txBox="1">
          <a:spLocks noChangeArrowheads="1"/>
        </xdr:cNvSpPr>
      </xdr:nvSpPr>
      <xdr:spPr bwMode="auto">
        <a:xfrm>
          <a:off x="5857875" y="5162550"/>
          <a:ext cx="0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51</xdr:col>
      <xdr:colOff>0</xdr:colOff>
      <xdr:row>30</xdr:row>
      <xdr:rowOff>180975</xdr:rowOff>
    </xdr:from>
    <xdr:to>
      <xdr:col>51</xdr:col>
      <xdr:colOff>0</xdr:colOff>
      <xdr:row>31</xdr:row>
      <xdr:rowOff>9525</xdr:rowOff>
    </xdr:to>
    <xdr:sp macro="" textlink="">
      <xdr:nvSpPr>
        <xdr:cNvPr id="47" name="Text Box 122"/>
        <xdr:cNvSpPr txBox="1">
          <a:spLocks noChangeArrowheads="1"/>
        </xdr:cNvSpPr>
      </xdr:nvSpPr>
      <xdr:spPr bwMode="auto">
        <a:xfrm>
          <a:off x="5857875" y="5314950"/>
          <a:ext cx="0" cy="2095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51</xdr:col>
      <xdr:colOff>0</xdr:colOff>
      <xdr:row>30</xdr:row>
      <xdr:rowOff>28575</xdr:rowOff>
    </xdr:from>
    <xdr:to>
      <xdr:col>51</xdr:col>
      <xdr:colOff>0</xdr:colOff>
      <xdr:row>30</xdr:row>
      <xdr:rowOff>209550</xdr:rowOff>
    </xdr:to>
    <xdr:sp macro="" textlink="">
      <xdr:nvSpPr>
        <xdr:cNvPr id="48" name="Text Box 123"/>
        <xdr:cNvSpPr txBox="1">
          <a:spLocks noChangeArrowheads="1"/>
        </xdr:cNvSpPr>
      </xdr:nvSpPr>
      <xdr:spPr bwMode="auto">
        <a:xfrm>
          <a:off x="5857875" y="5162550"/>
          <a:ext cx="0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 editAs="oneCell">
    <xdr:from>
      <xdr:col>20</xdr:col>
      <xdr:colOff>28575</xdr:colOff>
      <xdr:row>11</xdr:row>
      <xdr:rowOff>85725</xdr:rowOff>
    </xdr:from>
    <xdr:to>
      <xdr:col>23</xdr:col>
      <xdr:colOff>57150</xdr:colOff>
      <xdr:row>12</xdr:row>
      <xdr:rowOff>171450</xdr:rowOff>
    </xdr:to>
    <xdr:pic>
      <xdr:nvPicPr>
        <xdr:cNvPr id="1088" name="Picture 83" descr="ball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2981325"/>
          <a:ext cx="3429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28575</xdr:colOff>
      <xdr:row>9</xdr:row>
      <xdr:rowOff>85725</xdr:rowOff>
    </xdr:from>
    <xdr:to>
      <xdr:col>17</xdr:col>
      <xdr:colOff>57150</xdr:colOff>
      <xdr:row>10</xdr:row>
      <xdr:rowOff>171450</xdr:rowOff>
    </xdr:to>
    <xdr:pic>
      <xdr:nvPicPr>
        <xdr:cNvPr id="1089" name="Picture 83" descr="ball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5" y="2505075"/>
          <a:ext cx="3429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7</xdr:row>
      <xdr:rowOff>76200</xdr:rowOff>
    </xdr:from>
    <xdr:to>
      <xdr:col>11</xdr:col>
      <xdr:colOff>57150</xdr:colOff>
      <xdr:row>8</xdr:row>
      <xdr:rowOff>161925</xdr:rowOff>
    </xdr:to>
    <xdr:pic>
      <xdr:nvPicPr>
        <xdr:cNvPr id="1090" name="Picture 83" descr="ball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" y="2019300"/>
          <a:ext cx="3429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19</xdr:row>
      <xdr:rowOff>76200</xdr:rowOff>
    </xdr:from>
    <xdr:to>
      <xdr:col>11</xdr:col>
      <xdr:colOff>57150</xdr:colOff>
      <xdr:row>20</xdr:row>
      <xdr:rowOff>161925</xdr:rowOff>
    </xdr:to>
    <xdr:pic>
      <xdr:nvPicPr>
        <xdr:cNvPr id="1091" name="Picture 83" descr="ball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" y="4933950"/>
          <a:ext cx="3429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38100</xdr:colOff>
      <xdr:row>21</xdr:row>
      <xdr:rowOff>66675</xdr:rowOff>
    </xdr:from>
    <xdr:to>
      <xdr:col>17</xdr:col>
      <xdr:colOff>66675</xdr:colOff>
      <xdr:row>22</xdr:row>
      <xdr:rowOff>152400</xdr:rowOff>
    </xdr:to>
    <xdr:pic>
      <xdr:nvPicPr>
        <xdr:cNvPr id="1092" name="Picture 83" descr="ball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9300" y="5400675"/>
          <a:ext cx="3429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66675</xdr:colOff>
      <xdr:row>23</xdr:row>
      <xdr:rowOff>76200</xdr:rowOff>
    </xdr:from>
    <xdr:to>
      <xdr:col>23</xdr:col>
      <xdr:colOff>95250</xdr:colOff>
      <xdr:row>24</xdr:row>
      <xdr:rowOff>161925</xdr:rowOff>
    </xdr:to>
    <xdr:pic>
      <xdr:nvPicPr>
        <xdr:cNvPr id="1093" name="Picture 83" descr="ball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76525" y="5886450"/>
          <a:ext cx="3429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</xdr:colOff>
      <xdr:row>29</xdr:row>
      <xdr:rowOff>104775</xdr:rowOff>
    </xdr:from>
    <xdr:to>
      <xdr:col>11</xdr:col>
      <xdr:colOff>47625</xdr:colOff>
      <xdr:row>30</xdr:row>
      <xdr:rowOff>190500</xdr:rowOff>
    </xdr:to>
    <xdr:pic>
      <xdr:nvPicPr>
        <xdr:cNvPr id="1094" name="Picture 83" descr="ball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7400925"/>
          <a:ext cx="3429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38100</xdr:colOff>
      <xdr:row>31</xdr:row>
      <xdr:rowOff>95250</xdr:rowOff>
    </xdr:from>
    <xdr:to>
      <xdr:col>17</xdr:col>
      <xdr:colOff>66675</xdr:colOff>
      <xdr:row>32</xdr:row>
      <xdr:rowOff>171450</xdr:rowOff>
    </xdr:to>
    <xdr:pic>
      <xdr:nvPicPr>
        <xdr:cNvPr id="1095" name="Picture 83" descr="ball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9300" y="7867650"/>
          <a:ext cx="3429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28575</xdr:colOff>
      <xdr:row>33</xdr:row>
      <xdr:rowOff>104775</xdr:rowOff>
    </xdr:from>
    <xdr:to>
      <xdr:col>23</xdr:col>
      <xdr:colOff>57150</xdr:colOff>
      <xdr:row>34</xdr:row>
      <xdr:rowOff>190500</xdr:rowOff>
    </xdr:to>
    <xdr:pic>
      <xdr:nvPicPr>
        <xdr:cNvPr id="1096" name="Picture 83" descr="ball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8353425"/>
          <a:ext cx="3429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6</xdr:row>
      <xdr:rowOff>180975</xdr:rowOff>
    </xdr:from>
    <xdr:to>
      <xdr:col>4</xdr:col>
      <xdr:colOff>85725</xdr:colOff>
      <xdr:row>7</xdr:row>
      <xdr:rowOff>9525</xdr:rowOff>
    </xdr:to>
    <xdr:sp macro="" textlink="">
      <xdr:nvSpPr>
        <xdr:cNvPr id="63" name="Text Box 77"/>
        <xdr:cNvSpPr txBox="1">
          <a:spLocks noChangeArrowheads="1"/>
        </xdr:cNvSpPr>
      </xdr:nvSpPr>
      <xdr:spPr bwMode="auto">
        <a:xfrm>
          <a:off x="219075" y="3219450"/>
          <a:ext cx="571500" cy="2095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123825</xdr:colOff>
      <xdr:row>65</xdr:row>
      <xdr:rowOff>45357</xdr:rowOff>
    </xdr:from>
    <xdr:to>
      <xdr:col>8</xdr:col>
      <xdr:colOff>53068</xdr:colOff>
      <xdr:row>65</xdr:row>
      <xdr:rowOff>226332</xdr:rowOff>
    </xdr:to>
    <xdr:sp macro="" textlink="">
      <xdr:nvSpPr>
        <xdr:cNvPr id="64" name="Text Box 117"/>
        <xdr:cNvSpPr txBox="1">
          <a:spLocks noChangeArrowheads="1"/>
        </xdr:cNvSpPr>
      </xdr:nvSpPr>
      <xdr:spPr bwMode="auto">
        <a:xfrm>
          <a:off x="640896" y="16003361"/>
          <a:ext cx="745672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65</xdr:row>
      <xdr:rowOff>184150</xdr:rowOff>
    </xdr:from>
    <xdr:to>
      <xdr:col>4</xdr:col>
      <xdr:colOff>85725</xdr:colOff>
      <xdr:row>65</xdr:row>
      <xdr:rowOff>370417</xdr:rowOff>
    </xdr:to>
    <xdr:sp macro="" textlink="">
      <xdr:nvSpPr>
        <xdr:cNvPr id="65" name="Text Box 119"/>
        <xdr:cNvSpPr txBox="1">
          <a:spLocks noChangeArrowheads="1"/>
        </xdr:cNvSpPr>
      </xdr:nvSpPr>
      <xdr:spPr bwMode="auto">
        <a:xfrm>
          <a:off x="219075" y="5314950"/>
          <a:ext cx="571500" cy="2095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51</xdr:col>
      <xdr:colOff>0</xdr:colOff>
      <xdr:row>65</xdr:row>
      <xdr:rowOff>31750</xdr:rowOff>
    </xdr:from>
    <xdr:to>
      <xdr:col>51</xdr:col>
      <xdr:colOff>0</xdr:colOff>
      <xdr:row>65</xdr:row>
      <xdr:rowOff>212725</xdr:rowOff>
    </xdr:to>
    <xdr:sp macro="" textlink="">
      <xdr:nvSpPr>
        <xdr:cNvPr id="67" name="Text Box 121"/>
        <xdr:cNvSpPr txBox="1">
          <a:spLocks noChangeArrowheads="1"/>
        </xdr:cNvSpPr>
      </xdr:nvSpPr>
      <xdr:spPr bwMode="auto">
        <a:xfrm>
          <a:off x="5857875" y="5162550"/>
          <a:ext cx="0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51</xdr:col>
      <xdr:colOff>0</xdr:colOff>
      <xdr:row>65</xdr:row>
      <xdr:rowOff>184150</xdr:rowOff>
    </xdr:from>
    <xdr:to>
      <xdr:col>51</xdr:col>
      <xdr:colOff>0</xdr:colOff>
      <xdr:row>65</xdr:row>
      <xdr:rowOff>370417</xdr:rowOff>
    </xdr:to>
    <xdr:sp macro="" textlink="">
      <xdr:nvSpPr>
        <xdr:cNvPr id="68" name="Text Box 122"/>
        <xdr:cNvSpPr txBox="1">
          <a:spLocks noChangeArrowheads="1"/>
        </xdr:cNvSpPr>
      </xdr:nvSpPr>
      <xdr:spPr bwMode="auto">
        <a:xfrm>
          <a:off x="5857875" y="5314950"/>
          <a:ext cx="0" cy="2095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51</xdr:col>
      <xdr:colOff>0</xdr:colOff>
      <xdr:row>65</xdr:row>
      <xdr:rowOff>31750</xdr:rowOff>
    </xdr:from>
    <xdr:to>
      <xdr:col>51</xdr:col>
      <xdr:colOff>0</xdr:colOff>
      <xdr:row>65</xdr:row>
      <xdr:rowOff>212725</xdr:rowOff>
    </xdr:to>
    <xdr:sp macro="" textlink="">
      <xdr:nvSpPr>
        <xdr:cNvPr id="69" name="Text Box 123"/>
        <xdr:cNvSpPr txBox="1">
          <a:spLocks noChangeArrowheads="1"/>
        </xdr:cNvSpPr>
      </xdr:nvSpPr>
      <xdr:spPr bwMode="auto">
        <a:xfrm>
          <a:off x="5857875" y="5162550"/>
          <a:ext cx="0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 editAs="oneCell">
    <xdr:from>
      <xdr:col>8</xdr:col>
      <xdr:colOff>28575</xdr:colOff>
      <xdr:row>66</xdr:row>
      <xdr:rowOff>9525</xdr:rowOff>
    </xdr:from>
    <xdr:to>
      <xdr:col>11</xdr:col>
      <xdr:colOff>57150</xdr:colOff>
      <xdr:row>67</xdr:row>
      <xdr:rowOff>161925</xdr:rowOff>
    </xdr:to>
    <xdr:pic>
      <xdr:nvPicPr>
        <xdr:cNvPr id="1103" name="Picture 83" descr="ball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" y="16592550"/>
          <a:ext cx="3429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47625</xdr:colOff>
      <xdr:row>68</xdr:row>
      <xdr:rowOff>19050</xdr:rowOff>
    </xdr:from>
    <xdr:to>
      <xdr:col>17</xdr:col>
      <xdr:colOff>76200</xdr:colOff>
      <xdr:row>70</xdr:row>
      <xdr:rowOff>0</xdr:rowOff>
    </xdr:to>
    <xdr:pic>
      <xdr:nvPicPr>
        <xdr:cNvPr id="1104" name="Picture 83" descr="ball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28825" y="16944975"/>
          <a:ext cx="3429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76200</xdr:colOff>
      <xdr:row>70</xdr:row>
      <xdr:rowOff>9525</xdr:rowOff>
    </xdr:from>
    <xdr:to>
      <xdr:col>24</xdr:col>
      <xdr:colOff>0</xdr:colOff>
      <xdr:row>71</xdr:row>
      <xdr:rowOff>161925</xdr:rowOff>
    </xdr:to>
    <xdr:pic>
      <xdr:nvPicPr>
        <xdr:cNvPr id="1105" name="Picture 83" descr="ball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6050" y="17278350"/>
          <a:ext cx="3429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6</xdr:row>
      <xdr:rowOff>180975</xdr:rowOff>
    </xdr:from>
    <xdr:to>
      <xdr:col>4</xdr:col>
      <xdr:colOff>85725</xdr:colOff>
      <xdr:row>7</xdr:row>
      <xdr:rowOff>9525</xdr:rowOff>
    </xdr:to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219075" y="1123950"/>
          <a:ext cx="571500" cy="2095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57</xdr:col>
      <xdr:colOff>0</xdr:colOff>
      <xdr:row>6</xdr:row>
      <xdr:rowOff>28575</xdr:rowOff>
    </xdr:from>
    <xdr:to>
      <xdr:col>57</xdr:col>
      <xdr:colOff>0</xdr:colOff>
      <xdr:row>6</xdr:row>
      <xdr:rowOff>209550</xdr:rowOff>
    </xdr:to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7096125" y="971550"/>
          <a:ext cx="0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57</xdr:col>
      <xdr:colOff>0</xdr:colOff>
      <xdr:row>6</xdr:row>
      <xdr:rowOff>180975</xdr:rowOff>
    </xdr:from>
    <xdr:to>
      <xdr:col>57</xdr:col>
      <xdr:colOff>0</xdr:colOff>
      <xdr:row>7</xdr:row>
      <xdr:rowOff>9525</xdr:rowOff>
    </xdr:to>
    <xdr:sp macro="" textlink="">
      <xdr:nvSpPr>
        <xdr:cNvPr id="95" name="Text Box 7"/>
        <xdr:cNvSpPr txBox="1">
          <a:spLocks noChangeArrowheads="1"/>
        </xdr:cNvSpPr>
      </xdr:nvSpPr>
      <xdr:spPr bwMode="auto">
        <a:xfrm>
          <a:off x="7096125" y="1123950"/>
          <a:ext cx="0" cy="2095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57</xdr:col>
      <xdr:colOff>0</xdr:colOff>
      <xdr:row>6</xdr:row>
      <xdr:rowOff>28575</xdr:rowOff>
    </xdr:from>
    <xdr:to>
      <xdr:col>57</xdr:col>
      <xdr:colOff>0</xdr:colOff>
      <xdr:row>6</xdr:row>
      <xdr:rowOff>209550</xdr:rowOff>
    </xdr:to>
    <xdr:sp macro="" textlink="">
      <xdr:nvSpPr>
        <xdr:cNvPr id="96" name="Text Box 8"/>
        <xdr:cNvSpPr txBox="1">
          <a:spLocks noChangeArrowheads="1"/>
        </xdr:cNvSpPr>
      </xdr:nvSpPr>
      <xdr:spPr bwMode="auto">
        <a:xfrm>
          <a:off x="7096125" y="971550"/>
          <a:ext cx="0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18</xdr:row>
      <xdr:rowOff>180975</xdr:rowOff>
    </xdr:from>
    <xdr:to>
      <xdr:col>4</xdr:col>
      <xdr:colOff>85725</xdr:colOff>
      <xdr:row>19</xdr:row>
      <xdr:rowOff>9525</xdr:rowOff>
    </xdr:to>
    <xdr:sp macro="" textlink="">
      <xdr:nvSpPr>
        <xdr:cNvPr id="99" name="Text Box 11"/>
        <xdr:cNvSpPr txBox="1">
          <a:spLocks noChangeArrowheads="1"/>
        </xdr:cNvSpPr>
      </xdr:nvSpPr>
      <xdr:spPr bwMode="auto">
        <a:xfrm>
          <a:off x="219075" y="3219450"/>
          <a:ext cx="571500" cy="2095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51</xdr:col>
      <xdr:colOff>0</xdr:colOff>
      <xdr:row>18</xdr:row>
      <xdr:rowOff>28575</xdr:rowOff>
    </xdr:from>
    <xdr:to>
      <xdr:col>51</xdr:col>
      <xdr:colOff>0</xdr:colOff>
      <xdr:row>18</xdr:row>
      <xdr:rowOff>209550</xdr:rowOff>
    </xdr:to>
    <xdr:sp macro="" textlink="">
      <xdr:nvSpPr>
        <xdr:cNvPr id="101" name="Text Box 13"/>
        <xdr:cNvSpPr txBox="1">
          <a:spLocks noChangeArrowheads="1"/>
        </xdr:cNvSpPr>
      </xdr:nvSpPr>
      <xdr:spPr bwMode="auto">
        <a:xfrm>
          <a:off x="5857875" y="3067050"/>
          <a:ext cx="0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51</xdr:col>
      <xdr:colOff>0</xdr:colOff>
      <xdr:row>18</xdr:row>
      <xdr:rowOff>180975</xdr:rowOff>
    </xdr:from>
    <xdr:to>
      <xdr:col>51</xdr:col>
      <xdr:colOff>0</xdr:colOff>
      <xdr:row>19</xdr:row>
      <xdr:rowOff>9525</xdr:rowOff>
    </xdr:to>
    <xdr:sp macro="" textlink="">
      <xdr:nvSpPr>
        <xdr:cNvPr id="102" name="Text Box 14"/>
        <xdr:cNvSpPr txBox="1">
          <a:spLocks noChangeArrowheads="1"/>
        </xdr:cNvSpPr>
      </xdr:nvSpPr>
      <xdr:spPr bwMode="auto">
        <a:xfrm>
          <a:off x="5857875" y="3219450"/>
          <a:ext cx="0" cy="2095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51</xdr:col>
      <xdr:colOff>0</xdr:colOff>
      <xdr:row>18</xdr:row>
      <xdr:rowOff>28575</xdr:rowOff>
    </xdr:from>
    <xdr:to>
      <xdr:col>51</xdr:col>
      <xdr:colOff>0</xdr:colOff>
      <xdr:row>18</xdr:row>
      <xdr:rowOff>209550</xdr:rowOff>
    </xdr:to>
    <xdr:sp macro="" textlink="">
      <xdr:nvSpPr>
        <xdr:cNvPr id="103" name="Text Box 15"/>
        <xdr:cNvSpPr txBox="1">
          <a:spLocks noChangeArrowheads="1"/>
        </xdr:cNvSpPr>
      </xdr:nvSpPr>
      <xdr:spPr bwMode="auto">
        <a:xfrm>
          <a:off x="5857875" y="3067050"/>
          <a:ext cx="0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4</xdr:col>
      <xdr:colOff>14967</xdr:colOff>
      <xdr:row>28</xdr:row>
      <xdr:rowOff>55790</xdr:rowOff>
    </xdr:from>
    <xdr:to>
      <xdr:col>9</xdr:col>
      <xdr:colOff>12246</xdr:colOff>
      <xdr:row>28</xdr:row>
      <xdr:rowOff>236765</xdr:rowOff>
    </xdr:to>
    <xdr:sp macro="" textlink="">
      <xdr:nvSpPr>
        <xdr:cNvPr id="106" name="Text Box 51"/>
        <xdr:cNvSpPr txBox="1">
          <a:spLocks noChangeArrowheads="1"/>
        </xdr:cNvSpPr>
      </xdr:nvSpPr>
      <xdr:spPr bwMode="auto">
        <a:xfrm>
          <a:off x="708931" y="6573611"/>
          <a:ext cx="745672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1</xdr:col>
      <xdr:colOff>9525</xdr:colOff>
      <xdr:row>28</xdr:row>
      <xdr:rowOff>180975</xdr:rowOff>
    </xdr:from>
    <xdr:to>
      <xdr:col>4</xdr:col>
      <xdr:colOff>85725</xdr:colOff>
      <xdr:row>29</xdr:row>
      <xdr:rowOff>9525</xdr:rowOff>
    </xdr:to>
    <xdr:sp macro="" textlink="">
      <xdr:nvSpPr>
        <xdr:cNvPr id="108" name="Text Box 53"/>
        <xdr:cNvSpPr txBox="1">
          <a:spLocks noChangeArrowheads="1"/>
        </xdr:cNvSpPr>
      </xdr:nvSpPr>
      <xdr:spPr bwMode="auto">
        <a:xfrm>
          <a:off x="219075" y="4972050"/>
          <a:ext cx="571500" cy="2095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51</xdr:col>
      <xdr:colOff>0</xdr:colOff>
      <xdr:row>28</xdr:row>
      <xdr:rowOff>28575</xdr:rowOff>
    </xdr:from>
    <xdr:to>
      <xdr:col>51</xdr:col>
      <xdr:colOff>0</xdr:colOff>
      <xdr:row>28</xdr:row>
      <xdr:rowOff>209550</xdr:rowOff>
    </xdr:to>
    <xdr:sp macro="" textlink="">
      <xdr:nvSpPr>
        <xdr:cNvPr id="110" name="Text Box 55"/>
        <xdr:cNvSpPr txBox="1">
          <a:spLocks noChangeArrowheads="1"/>
        </xdr:cNvSpPr>
      </xdr:nvSpPr>
      <xdr:spPr bwMode="auto">
        <a:xfrm>
          <a:off x="5857875" y="4819650"/>
          <a:ext cx="0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51</xdr:col>
      <xdr:colOff>0</xdr:colOff>
      <xdr:row>28</xdr:row>
      <xdr:rowOff>180975</xdr:rowOff>
    </xdr:from>
    <xdr:to>
      <xdr:col>51</xdr:col>
      <xdr:colOff>0</xdr:colOff>
      <xdr:row>29</xdr:row>
      <xdr:rowOff>9525</xdr:rowOff>
    </xdr:to>
    <xdr:sp macro="" textlink="">
      <xdr:nvSpPr>
        <xdr:cNvPr id="111" name="Text Box 56"/>
        <xdr:cNvSpPr txBox="1">
          <a:spLocks noChangeArrowheads="1"/>
        </xdr:cNvSpPr>
      </xdr:nvSpPr>
      <xdr:spPr bwMode="auto">
        <a:xfrm>
          <a:off x="5857875" y="4972050"/>
          <a:ext cx="0" cy="2095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51</xdr:col>
      <xdr:colOff>0</xdr:colOff>
      <xdr:row>28</xdr:row>
      <xdr:rowOff>28575</xdr:rowOff>
    </xdr:from>
    <xdr:to>
      <xdr:col>51</xdr:col>
      <xdr:colOff>0</xdr:colOff>
      <xdr:row>28</xdr:row>
      <xdr:rowOff>209550</xdr:rowOff>
    </xdr:to>
    <xdr:sp macro="" textlink="">
      <xdr:nvSpPr>
        <xdr:cNvPr id="112" name="Text Box 57"/>
        <xdr:cNvSpPr txBox="1">
          <a:spLocks noChangeArrowheads="1"/>
        </xdr:cNvSpPr>
      </xdr:nvSpPr>
      <xdr:spPr bwMode="auto">
        <a:xfrm>
          <a:off x="5857875" y="4819650"/>
          <a:ext cx="0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3</xdr:col>
      <xdr:colOff>28575</xdr:colOff>
      <xdr:row>57</xdr:row>
      <xdr:rowOff>250825</xdr:rowOff>
    </xdr:from>
    <xdr:to>
      <xdr:col>7</xdr:col>
      <xdr:colOff>66675</xdr:colOff>
      <xdr:row>57</xdr:row>
      <xdr:rowOff>250825</xdr:rowOff>
    </xdr:to>
    <xdr:sp macro="" textlink="">
      <xdr:nvSpPr>
        <xdr:cNvPr id="89" name="Text Box 99"/>
        <xdr:cNvSpPr txBox="1">
          <a:spLocks noChangeArrowheads="1"/>
        </xdr:cNvSpPr>
      </xdr:nvSpPr>
      <xdr:spPr bwMode="auto">
        <a:xfrm>
          <a:off x="545646" y="13784036"/>
          <a:ext cx="745672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340"/>
  <sheetViews>
    <sheetView tabSelected="1" view="pageBreakPreview" zoomScaleNormal="100" zoomScaleSheetLayoutView="100" workbookViewId="0">
      <selection activeCell="A2" sqref="A2:BD2"/>
    </sheetView>
  </sheetViews>
  <sheetFormatPr defaultRowHeight="13.5" x14ac:dyDescent="0.15"/>
  <cols>
    <col min="1" max="1" width="2.75" style="1" customWidth="1"/>
    <col min="2" max="2" width="1.5" style="1" customWidth="1"/>
    <col min="3" max="3" width="2.625" style="1" customWidth="1"/>
    <col min="4" max="7" width="2.375" style="1" customWidth="1"/>
    <col min="8" max="53" width="1.375" style="1" customWidth="1"/>
    <col min="54" max="54" width="2.375" style="1" customWidth="1"/>
    <col min="55" max="55" width="1.375" style="1" customWidth="1"/>
    <col min="56" max="56" width="1.75" style="1" customWidth="1"/>
    <col min="57" max="16384" width="9" style="1"/>
  </cols>
  <sheetData>
    <row r="1" spans="1:60" ht="6.75" customHeight="1" x14ac:dyDescent="0.15"/>
    <row r="2" spans="1:60" ht="33" customHeight="1" x14ac:dyDescent="0.15">
      <c r="A2" s="206" t="s">
        <v>54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</row>
    <row r="3" spans="1:60" ht="21" customHeight="1" x14ac:dyDescent="0.15"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60" ht="18.75" customHeight="1" x14ac:dyDescent="0.15">
      <c r="B4" s="1" t="s">
        <v>34</v>
      </c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AF4" s="5"/>
      <c r="BD4" s="6"/>
      <c r="BH4"/>
    </row>
    <row r="5" spans="1:60" ht="18.75" customHeight="1" x14ac:dyDescent="0.15"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AF5" s="5"/>
      <c r="BD5" s="6"/>
      <c r="BH5"/>
    </row>
    <row r="6" spans="1:60" ht="19.5" customHeight="1" thickBot="1" x14ac:dyDescent="0.2">
      <c r="B6" s="7" t="s">
        <v>36</v>
      </c>
      <c r="C6" s="8"/>
      <c r="D6" s="8"/>
      <c r="E6" s="8"/>
      <c r="F6" s="8"/>
      <c r="G6" s="8"/>
      <c r="H6" s="8"/>
      <c r="I6" s="8"/>
      <c r="J6" s="8"/>
      <c r="K6" s="9"/>
      <c r="L6" s="9"/>
      <c r="M6" s="9"/>
      <c r="AL6" s="7"/>
      <c r="BH6"/>
    </row>
    <row r="7" spans="1:60" ht="35.25" customHeight="1" x14ac:dyDescent="0.15">
      <c r="B7" s="131"/>
      <c r="C7" s="132"/>
      <c r="D7" s="132"/>
      <c r="E7" s="132"/>
      <c r="F7" s="132"/>
      <c r="G7" s="133"/>
      <c r="H7" s="134" t="str">
        <f>B8</f>
        <v>歯舞ＦＣ</v>
      </c>
      <c r="I7" s="135"/>
      <c r="J7" s="135"/>
      <c r="K7" s="135"/>
      <c r="L7" s="135"/>
      <c r="M7" s="136"/>
      <c r="N7" s="134" t="str">
        <f>B10</f>
        <v>成央ＦＣ</v>
      </c>
      <c r="O7" s="135"/>
      <c r="P7" s="135"/>
      <c r="Q7" s="135"/>
      <c r="R7" s="135"/>
      <c r="S7" s="136"/>
      <c r="T7" s="134" t="str">
        <f>B12</f>
        <v>ＦＣ中標津Ｂ</v>
      </c>
      <c r="U7" s="135"/>
      <c r="V7" s="135"/>
      <c r="W7" s="135"/>
      <c r="X7" s="135"/>
      <c r="Y7" s="136"/>
      <c r="Z7" s="134" t="str">
        <f>B14</f>
        <v>標津ＳＳ</v>
      </c>
      <c r="AA7" s="135"/>
      <c r="AB7" s="135"/>
      <c r="AC7" s="135"/>
      <c r="AD7" s="135"/>
      <c r="AE7" s="136"/>
      <c r="AF7" s="137" t="s">
        <v>0</v>
      </c>
      <c r="AG7" s="138"/>
      <c r="AH7" s="130"/>
      <c r="AI7" s="94" t="s">
        <v>1</v>
      </c>
      <c r="AJ7" s="94"/>
      <c r="AK7" s="94"/>
      <c r="AL7" s="94" t="s">
        <v>2</v>
      </c>
      <c r="AM7" s="94"/>
      <c r="AN7" s="145"/>
      <c r="AO7" s="93" t="s">
        <v>3</v>
      </c>
      <c r="AP7" s="94"/>
      <c r="AQ7" s="95"/>
      <c r="AR7" s="130" t="s">
        <v>4</v>
      </c>
      <c r="AS7" s="94"/>
      <c r="AT7" s="94"/>
      <c r="AU7" s="94" t="s">
        <v>5</v>
      </c>
      <c r="AV7" s="94"/>
      <c r="AW7" s="145"/>
      <c r="AX7" s="96" t="s">
        <v>6</v>
      </c>
      <c r="AY7" s="97"/>
      <c r="AZ7" s="98"/>
      <c r="BA7" s="130" t="s">
        <v>7</v>
      </c>
      <c r="BB7" s="94"/>
      <c r="BC7" s="95"/>
      <c r="BH7"/>
    </row>
    <row r="8" spans="1:60" ht="18.75" customHeight="1" x14ac:dyDescent="0.15">
      <c r="B8" s="70" t="str">
        <f>Sheet2!C4</f>
        <v>歯舞ＦＣ</v>
      </c>
      <c r="C8" s="71"/>
      <c r="D8" s="71"/>
      <c r="E8" s="71"/>
      <c r="F8" s="71"/>
      <c r="G8" s="71"/>
      <c r="H8" s="10"/>
      <c r="I8" s="11"/>
      <c r="J8" s="77"/>
      <c r="K8" s="77"/>
      <c r="L8" s="11"/>
      <c r="M8" s="12"/>
      <c r="N8" s="74" t="str">
        <f>IF(N9="","",IF(N9=R9,"△",IF(N9&gt;R9,"○","●")))</f>
        <v>△</v>
      </c>
      <c r="O8" s="75"/>
      <c r="P8" s="75"/>
      <c r="Q8" s="75"/>
      <c r="R8" s="75"/>
      <c r="S8" s="76"/>
      <c r="T8" s="74" t="str">
        <f>IF(T9="","",IF(T9=X9,"△",IF(T9&gt;X9,"○","●")))</f>
        <v>●</v>
      </c>
      <c r="U8" s="75"/>
      <c r="V8" s="75"/>
      <c r="W8" s="75"/>
      <c r="X8" s="75"/>
      <c r="Y8" s="76"/>
      <c r="Z8" s="74" t="str">
        <f>IF(Z9="","",IF(Z9=AD9,"△",IF(Z9&gt;AD9,"○","●")))</f>
        <v>○</v>
      </c>
      <c r="AA8" s="75"/>
      <c r="AB8" s="75"/>
      <c r="AC8" s="75"/>
      <c r="AD8" s="75"/>
      <c r="AE8" s="76"/>
      <c r="AF8" s="164">
        <f>COUNTIF(H8:AE8,"○")</f>
        <v>1</v>
      </c>
      <c r="AG8" s="165"/>
      <c r="AH8" s="165"/>
      <c r="AI8" s="183">
        <f>COUNTIF(H8:AE8,"△")</f>
        <v>1</v>
      </c>
      <c r="AJ8" s="165"/>
      <c r="AK8" s="194"/>
      <c r="AL8" s="165">
        <f>COUNTIF(H8:AE8,"●")</f>
        <v>1</v>
      </c>
      <c r="AM8" s="165"/>
      <c r="AN8" s="165"/>
      <c r="AO8" s="188">
        <f>AF8*3+AI8*1</f>
        <v>4</v>
      </c>
      <c r="AP8" s="189"/>
      <c r="AQ8" s="190"/>
      <c r="AR8" s="165">
        <f>SUM(H9,N9,T9,Z9)</f>
        <v>3</v>
      </c>
      <c r="AS8" s="165"/>
      <c r="AT8" s="194"/>
      <c r="AU8" s="183">
        <f>SUM(L9,R9,X9,AD9)</f>
        <v>1</v>
      </c>
      <c r="AV8" s="165"/>
      <c r="AW8" s="165"/>
      <c r="AX8" s="168">
        <f>AR8-AU8</f>
        <v>2</v>
      </c>
      <c r="AY8" s="169"/>
      <c r="AZ8" s="170"/>
      <c r="BA8" s="161">
        <v>3</v>
      </c>
      <c r="BB8" s="47"/>
      <c r="BC8" s="204"/>
      <c r="BH8"/>
    </row>
    <row r="9" spans="1:60" ht="18.75" customHeight="1" x14ac:dyDescent="0.15">
      <c r="B9" s="125"/>
      <c r="C9" s="126"/>
      <c r="D9" s="126"/>
      <c r="E9" s="126"/>
      <c r="F9" s="126"/>
      <c r="G9" s="126"/>
      <c r="H9" s="116"/>
      <c r="I9" s="117"/>
      <c r="J9" s="118"/>
      <c r="K9" s="118"/>
      <c r="L9" s="119"/>
      <c r="M9" s="120"/>
      <c r="N9" s="116">
        <v>0</v>
      </c>
      <c r="O9" s="117"/>
      <c r="P9" s="118" t="s">
        <v>37</v>
      </c>
      <c r="Q9" s="118"/>
      <c r="R9" s="119">
        <v>0</v>
      </c>
      <c r="S9" s="120"/>
      <c r="T9" s="116">
        <v>0</v>
      </c>
      <c r="U9" s="117"/>
      <c r="V9" s="118" t="s">
        <v>37</v>
      </c>
      <c r="W9" s="118"/>
      <c r="X9" s="119">
        <v>1</v>
      </c>
      <c r="Y9" s="120"/>
      <c r="Z9" s="116">
        <v>3</v>
      </c>
      <c r="AA9" s="117"/>
      <c r="AB9" s="118" t="s">
        <v>37</v>
      </c>
      <c r="AC9" s="118"/>
      <c r="AD9" s="119">
        <v>0</v>
      </c>
      <c r="AE9" s="120"/>
      <c r="AF9" s="203"/>
      <c r="AG9" s="187"/>
      <c r="AH9" s="187"/>
      <c r="AI9" s="196"/>
      <c r="AJ9" s="187"/>
      <c r="AK9" s="195"/>
      <c r="AL9" s="187"/>
      <c r="AM9" s="187"/>
      <c r="AN9" s="187"/>
      <c r="AO9" s="191"/>
      <c r="AP9" s="192"/>
      <c r="AQ9" s="193"/>
      <c r="AR9" s="187"/>
      <c r="AS9" s="187"/>
      <c r="AT9" s="195"/>
      <c r="AU9" s="196"/>
      <c r="AV9" s="187"/>
      <c r="AW9" s="187"/>
      <c r="AX9" s="180"/>
      <c r="AY9" s="181"/>
      <c r="AZ9" s="182"/>
      <c r="BA9" s="161"/>
      <c r="BB9" s="47"/>
      <c r="BC9" s="204"/>
      <c r="BH9"/>
    </row>
    <row r="10" spans="1:60" ht="18.75" customHeight="1" x14ac:dyDescent="0.15">
      <c r="B10" s="70" t="str">
        <f>Sheet2!C5</f>
        <v>成央ＦＣ</v>
      </c>
      <c r="C10" s="71"/>
      <c r="D10" s="71"/>
      <c r="E10" s="71"/>
      <c r="F10" s="71"/>
      <c r="G10" s="71"/>
      <c r="H10" s="74" t="str">
        <f>IF(H11="","",IF(H11=L11,"△",IF(H11&gt;L11,"○","●")))</f>
        <v>△</v>
      </c>
      <c r="I10" s="75"/>
      <c r="J10" s="75"/>
      <c r="K10" s="75"/>
      <c r="L10" s="75"/>
      <c r="M10" s="76"/>
      <c r="N10" s="10"/>
      <c r="O10" s="11"/>
      <c r="P10" s="77"/>
      <c r="Q10" s="77"/>
      <c r="R10" s="11"/>
      <c r="S10" s="12"/>
      <c r="T10" s="74" t="str">
        <f>IF(T11="","",IF(T11=X11,"△",IF(T11&gt;X11,"○","●")))</f>
        <v>△</v>
      </c>
      <c r="U10" s="75"/>
      <c r="V10" s="75"/>
      <c r="W10" s="75"/>
      <c r="X10" s="75"/>
      <c r="Y10" s="76"/>
      <c r="Z10" s="74" t="str">
        <f>IF(Z11="","",IF(Z11=AD11,"△",IF(Z11&gt;AD11,"○","●")))</f>
        <v>○</v>
      </c>
      <c r="AA10" s="75"/>
      <c r="AB10" s="75"/>
      <c r="AC10" s="75"/>
      <c r="AD10" s="75"/>
      <c r="AE10" s="76"/>
      <c r="AF10" s="164">
        <f>COUNTIF(H10:AE10,"○")</f>
        <v>1</v>
      </c>
      <c r="AG10" s="165"/>
      <c r="AH10" s="165"/>
      <c r="AI10" s="183">
        <f>COUNTIF(H10:AE10,"△")</f>
        <v>2</v>
      </c>
      <c r="AJ10" s="165"/>
      <c r="AK10" s="194"/>
      <c r="AL10" s="165">
        <f>COUNTIF(H10:AE10,"●")</f>
        <v>0</v>
      </c>
      <c r="AM10" s="165"/>
      <c r="AN10" s="165"/>
      <c r="AO10" s="188">
        <f>AF10*3+AI10*1</f>
        <v>5</v>
      </c>
      <c r="AP10" s="189"/>
      <c r="AQ10" s="190"/>
      <c r="AR10" s="165">
        <f>SUM(H11,N11,T11,Z11)</f>
        <v>9</v>
      </c>
      <c r="AS10" s="165"/>
      <c r="AT10" s="194"/>
      <c r="AU10" s="183">
        <f>SUM(L11,R11,X11,AD11)</f>
        <v>1</v>
      </c>
      <c r="AV10" s="165"/>
      <c r="AW10" s="165"/>
      <c r="AX10" s="168">
        <f>AR10-AU10</f>
        <v>8</v>
      </c>
      <c r="AY10" s="169"/>
      <c r="AZ10" s="170"/>
      <c r="BA10" s="161">
        <v>2</v>
      </c>
      <c r="BB10" s="47"/>
      <c r="BC10" s="204"/>
      <c r="BH10"/>
    </row>
    <row r="11" spans="1:60" ht="18.75" customHeight="1" x14ac:dyDescent="0.15">
      <c r="B11" s="125"/>
      <c r="C11" s="126"/>
      <c r="D11" s="126"/>
      <c r="E11" s="126"/>
      <c r="F11" s="126"/>
      <c r="G11" s="126"/>
      <c r="H11" s="116">
        <v>0</v>
      </c>
      <c r="I11" s="117"/>
      <c r="J11" s="118" t="s">
        <v>37</v>
      </c>
      <c r="K11" s="118"/>
      <c r="L11" s="119">
        <v>0</v>
      </c>
      <c r="M11" s="120"/>
      <c r="N11" s="116"/>
      <c r="O11" s="117"/>
      <c r="P11" s="118"/>
      <c r="Q11" s="118"/>
      <c r="R11" s="119"/>
      <c r="S11" s="120"/>
      <c r="T11" s="116">
        <v>1</v>
      </c>
      <c r="U11" s="117"/>
      <c r="V11" s="118" t="s">
        <v>37</v>
      </c>
      <c r="W11" s="118"/>
      <c r="X11" s="119">
        <v>1</v>
      </c>
      <c r="Y11" s="120"/>
      <c r="Z11" s="116">
        <v>8</v>
      </c>
      <c r="AA11" s="117"/>
      <c r="AB11" s="118" t="s">
        <v>37</v>
      </c>
      <c r="AC11" s="118"/>
      <c r="AD11" s="119">
        <v>0</v>
      </c>
      <c r="AE11" s="120"/>
      <c r="AF11" s="203"/>
      <c r="AG11" s="187"/>
      <c r="AH11" s="187"/>
      <c r="AI11" s="196"/>
      <c r="AJ11" s="187"/>
      <c r="AK11" s="195"/>
      <c r="AL11" s="187"/>
      <c r="AM11" s="187"/>
      <c r="AN11" s="187"/>
      <c r="AO11" s="191"/>
      <c r="AP11" s="192"/>
      <c r="AQ11" s="193"/>
      <c r="AR11" s="187"/>
      <c r="AS11" s="187"/>
      <c r="AT11" s="195"/>
      <c r="AU11" s="196"/>
      <c r="AV11" s="187"/>
      <c r="AW11" s="187"/>
      <c r="AX11" s="180"/>
      <c r="AY11" s="181"/>
      <c r="AZ11" s="182"/>
      <c r="BA11" s="161"/>
      <c r="BB11" s="47"/>
      <c r="BC11" s="204"/>
      <c r="BH11"/>
    </row>
    <row r="12" spans="1:60" ht="18.75" customHeight="1" x14ac:dyDescent="0.15">
      <c r="B12" s="70" t="str">
        <f>Sheet2!C6</f>
        <v>ＦＣ中標津Ｂ</v>
      </c>
      <c r="C12" s="71"/>
      <c r="D12" s="71"/>
      <c r="E12" s="71"/>
      <c r="F12" s="71"/>
      <c r="G12" s="71"/>
      <c r="H12" s="74" t="str">
        <f>IF(H13="","",IF(H13=L13,"△",IF(H13&gt;L13,"○","●")))</f>
        <v>○</v>
      </c>
      <c r="I12" s="75"/>
      <c r="J12" s="75"/>
      <c r="K12" s="75"/>
      <c r="L12" s="75"/>
      <c r="M12" s="76"/>
      <c r="N12" s="74" t="str">
        <f>IF(N13="","",IF(N13=R13,"△",IF(N13&gt;R13,"○","●")))</f>
        <v>△</v>
      </c>
      <c r="O12" s="75"/>
      <c r="P12" s="75"/>
      <c r="Q12" s="75"/>
      <c r="R12" s="75"/>
      <c r="S12" s="76"/>
      <c r="T12" s="10"/>
      <c r="U12" s="11"/>
      <c r="V12" s="77"/>
      <c r="W12" s="77"/>
      <c r="X12" s="11"/>
      <c r="Y12" s="12"/>
      <c r="Z12" s="74" t="str">
        <f>IF(Z13="","",IF(Z13=AD13,"△",IF(Z13&gt;AD13,"○","●")))</f>
        <v>○</v>
      </c>
      <c r="AA12" s="75"/>
      <c r="AB12" s="75"/>
      <c r="AC12" s="75"/>
      <c r="AD12" s="75"/>
      <c r="AE12" s="76"/>
      <c r="AF12" s="164">
        <f>COUNTIF(H12:AE12,"○")</f>
        <v>2</v>
      </c>
      <c r="AG12" s="165"/>
      <c r="AH12" s="165"/>
      <c r="AI12" s="183">
        <f>COUNTIF(H12:AE12,"△")</f>
        <v>1</v>
      </c>
      <c r="AJ12" s="165"/>
      <c r="AK12" s="194"/>
      <c r="AL12" s="165">
        <f>COUNTIF(H12:AE12,"●")</f>
        <v>0</v>
      </c>
      <c r="AM12" s="165"/>
      <c r="AN12" s="165"/>
      <c r="AO12" s="188">
        <f>AF12*3+AI12*1</f>
        <v>7</v>
      </c>
      <c r="AP12" s="189"/>
      <c r="AQ12" s="190"/>
      <c r="AR12" s="165">
        <f>SUM(H13,N13,T13,Z13)</f>
        <v>5</v>
      </c>
      <c r="AS12" s="165"/>
      <c r="AT12" s="194"/>
      <c r="AU12" s="183">
        <f>SUM(L13,R13,X13,AD13)</f>
        <v>1</v>
      </c>
      <c r="AV12" s="165"/>
      <c r="AW12" s="165"/>
      <c r="AX12" s="168">
        <f>AR12-AU12</f>
        <v>4</v>
      </c>
      <c r="AY12" s="169"/>
      <c r="AZ12" s="170"/>
      <c r="BA12" s="161">
        <v>1</v>
      </c>
      <c r="BB12" s="47"/>
      <c r="BC12" s="204"/>
      <c r="BH12"/>
    </row>
    <row r="13" spans="1:60" ht="18.75" customHeight="1" x14ac:dyDescent="0.15">
      <c r="B13" s="125"/>
      <c r="C13" s="126"/>
      <c r="D13" s="126"/>
      <c r="E13" s="126"/>
      <c r="F13" s="126"/>
      <c r="G13" s="126"/>
      <c r="H13" s="116">
        <v>1</v>
      </c>
      <c r="I13" s="117"/>
      <c r="J13" s="118" t="s">
        <v>37</v>
      </c>
      <c r="K13" s="118"/>
      <c r="L13" s="119">
        <v>0</v>
      </c>
      <c r="M13" s="120"/>
      <c r="N13" s="116">
        <v>1</v>
      </c>
      <c r="O13" s="117"/>
      <c r="P13" s="118" t="s">
        <v>37</v>
      </c>
      <c r="Q13" s="118"/>
      <c r="R13" s="119">
        <v>1</v>
      </c>
      <c r="S13" s="120"/>
      <c r="T13" s="116"/>
      <c r="U13" s="117"/>
      <c r="V13" s="118"/>
      <c r="W13" s="118"/>
      <c r="X13" s="119"/>
      <c r="Y13" s="120"/>
      <c r="Z13" s="116">
        <v>3</v>
      </c>
      <c r="AA13" s="117"/>
      <c r="AB13" s="118" t="s">
        <v>37</v>
      </c>
      <c r="AC13" s="118"/>
      <c r="AD13" s="119">
        <v>0</v>
      </c>
      <c r="AE13" s="120"/>
      <c r="AF13" s="203"/>
      <c r="AG13" s="187"/>
      <c r="AH13" s="187"/>
      <c r="AI13" s="196"/>
      <c r="AJ13" s="187"/>
      <c r="AK13" s="195"/>
      <c r="AL13" s="187"/>
      <c r="AM13" s="187"/>
      <c r="AN13" s="187"/>
      <c r="AO13" s="191"/>
      <c r="AP13" s="192"/>
      <c r="AQ13" s="193"/>
      <c r="AR13" s="187"/>
      <c r="AS13" s="187"/>
      <c r="AT13" s="195"/>
      <c r="AU13" s="196"/>
      <c r="AV13" s="187"/>
      <c r="AW13" s="187"/>
      <c r="AX13" s="180"/>
      <c r="AY13" s="181"/>
      <c r="AZ13" s="182"/>
      <c r="BA13" s="161"/>
      <c r="BB13" s="47"/>
      <c r="BC13" s="204"/>
      <c r="BH13"/>
    </row>
    <row r="14" spans="1:60" ht="18.75" customHeight="1" x14ac:dyDescent="0.15">
      <c r="B14" s="70" t="str">
        <f>Sheet2!C7</f>
        <v>標津ＳＳ</v>
      </c>
      <c r="C14" s="71"/>
      <c r="D14" s="71"/>
      <c r="E14" s="71"/>
      <c r="F14" s="71"/>
      <c r="G14" s="71"/>
      <c r="H14" s="74" t="str">
        <f>IF(H15="","",IF(H15=L15,"△",IF(H15&gt;L15,"○","●")))</f>
        <v>●</v>
      </c>
      <c r="I14" s="75"/>
      <c r="J14" s="75"/>
      <c r="K14" s="75"/>
      <c r="L14" s="75"/>
      <c r="M14" s="76"/>
      <c r="N14" s="74" t="str">
        <f>IF(N15="","",IF(N15=R15,"△",IF(N15&gt;R15,"○","●")))</f>
        <v>●</v>
      </c>
      <c r="O14" s="75"/>
      <c r="P14" s="75"/>
      <c r="Q14" s="75"/>
      <c r="R14" s="75"/>
      <c r="S14" s="76"/>
      <c r="T14" s="74" t="str">
        <f>IF(T15="","",IF(T15=X15,"△",IF(T15&gt;X15,"○","●")))</f>
        <v>●</v>
      </c>
      <c r="U14" s="75"/>
      <c r="V14" s="75"/>
      <c r="W14" s="75"/>
      <c r="X14" s="75"/>
      <c r="Y14" s="76"/>
      <c r="Z14" s="10"/>
      <c r="AA14" s="11"/>
      <c r="AB14" s="77"/>
      <c r="AC14" s="77"/>
      <c r="AD14" s="11"/>
      <c r="AE14" s="12"/>
      <c r="AF14" s="164">
        <f>COUNTIF(H14:AE14,"○")</f>
        <v>0</v>
      </c>
      <c r="AG14" s="165"/>
      <c r="AH14" s="165"/>
      <c r="AI14" s="183">
        <f>COUNTIF(H14:AE14,"△")</f>
        <v>0</v>
      </c>
      <c r="AJ14" s="165"/>
      <c r="AK14" s="194"/>
      <c r="AL14" s="165">
        <f>COUNTIF(H14:AE14,"●")</f>
        <v>3</v>
      </c>
      <c r="AM14" s="165"/>
      <c r="AN14" s="165"/>
      <c r="AO14" s="188">
        <f>AF14*3+AI14*1</f>
        <v>0</v>
      </c>
      <c r="AP14" s="189"/>
      <c r="AQ14" s="190"/>
      <c r="AR14" s="165">
        <f>SUM(H15,N15,T15,Z15)</f>
        <v>0</v>
      </c>
      <c r="AS14" s="165"/>
      <c r="AT14" s="194"/>
      <c r="AU14" s="183">
        <f>SUM(L15,R15,X15,AD15)</f>
        <v>14</v>
      </c>
      <c r="AV14" s="165"/>
      <c r="AW14" s="165"/>
      <c r="AX14" s="168">
        <f>AR14-AU14</f>
        <v>-14</v>
      </c>
      <c r="AY14" s="169"/>
      <c r="AZ14" s="170"/>
      <c r="BA14" s="161">
        <v>4</v>
      </c>
      <c r="BB14" s="47"/>
      <c r="BC14" s="204"/>
      <c r="BH14"/>
    </row>
    <row r="15" spans="1:60" ht="18.75" customHeight="1" thickBot="1" x14ac:dyDescent="0.2">
      <c r="B15" s="72"/>
      <c r="C15" s="73"/>
      <c r="D15" s="73"/>
      <c r="E15" s="73"/>
      <c r="F15" s="73"/>
      <c r="G15" s="73"/>
      <c r="H15" s="122">
        <v>0</v>
      </c>
      <c r="I15" s="123"/>
      <c r="J15" s="124" t="s">
        <v>37</v>
      </c>
      <c r="K15" s="124"/>
      <c r="L15" s="114">
        <v>3</v>
      </c>
      <c r="M15" s="115"/>
      <c r="N15" s="122">
        <v>0</v>
      </c>
      <c r="O15" s="123"/>
      <c r="P15" s="124" t="s">
        <v>37</v>
      </c>
      <c r="Q15" s="124"/>
      <c r="R15" s="114">
        <v>8</v>
      </c>
      <c r="S15" s="115"/>
      <c r="T15" s="122">
        <v>0</v>
      </c>
      <c r="U15" s="123"/>
      <c r="V15" s="124" t="s">
        <v>37</v>
      </c>
      <c r="W15" s="124"/>
      <c r="X15" s="114">
        <v>3</v>
      </c>
      <c r="Y15" s="115"/>
      <c r="Z15" s="122"/>
      <c r="AA15" s="123"/>
      <c r="AB15" s="124"/>
      <c r="AC15" s="124"/>
      <c r="AD15" s="114"/>
      <c r="AE15" s="115"/>
      <c r="AF15" s="166"/>
      <c r="AG15" s="167"/>
      <c r="AH15" s="167"/>
      <c r="AI15" s="185"/>
      <c r="AJ15" s="167"/>
      <c r="AK15" s="197"/>
      <c r="AL15" s="167"/>
      <c r="AM15" s="167"/>
      <c r="AN15" s="167"/>
      <c r="AO15" s="198"/>
      <c r="AP15" s="199"/>
      <c r="AQ15" s="200"/>
      <c r="AR15" s="167"/>
      <c r="AS15" s="167"/>
      <c r="AT15" s="197"/>
      <c r="AU15" s="185"/>
      <c r="AV15" s="167"/>
      <c r="AW15" s="167"/>
      <c r="AX15" s="171"/>
      <c r="AY15" s="172"/>
      <c r="AZ15" s="173"/>
      <c r="BA15" s="151"/>
      <c r="BB15" s="141"/>
      <c r="BC15" s="205"/>
    </row>
    <row r="16" spans="1:60" ht="7.5" customHeight="1" x14ac:dyDescent="0.15"/>
    <row r="17" spans="2:49" ht="17.25" customHeight="1" x14ac:dyDescent="0.15"/>
    <row r="18" spans="2:49" ht="19.5" customHeight="1" thickBot="1" x14ac:dyDescent="0.2">
      <c r="B18" s="7" t="s">
        <v>38</v>
      </c>
      <c r="C18" s="8"/>
      <c r="D18" s="8"/>
      <c r="E18" s="8"/>
      <c r="F18" s="8"/>
      <c r="G18" s="8"/>
      <c r="H18" s="8"/>
      <c r="I18" s="8"/>
      <c r="J18" s="8"/>
      <c r="K18" s="9"/>
      <c r="L18" s="9"/>
      <c r="M18" s="9"/>
      <c r="AL18" s="7"/>
    </row>
    <row r="19" spans="2:49" ht="35.25" customHeight="1" x14ac:dyDescent="0.15">
      <c r="B19" s="131"/>
      <c r="C19" s="132"/>
      <c r="D19" s="132"/>
      <c r="E19" s="132"/>
      <c r="F19" s="132"/>
      <c r="G19" s="133"/>
      <c r="H19" s="134" t="str">
        <f>B20</f>
        <v>北斗ＦＣ</v>
      </c>
      <c r="I19" s="135"/>
      <c r="J19" s="135"/>
      <c r="K19" s="135"/>
      <c r="L19" s="135"/>
      <c r="M19" s="136"/>
      <c r="N19" s="134" t="str">
        <f>B22</f>
        <v>ＦＣ中標津</v>
      </c>
      <c r="O19" s="135"/>
      <c r="P19" s="135"/>
      <c r="Q19" s="135"/>
      <c r="R19" s="135"/>
      <c r="S19" s="136"/>
      <c r="T19" s="134" t="str">
        <f>B24</f>
        <v>上西少年団</v>
      </c>
      <c r="U19" s="135"/>
      <c r="V19" s="135"/>
      <c r="W19" s="135"/>
      <c r="X19" s="135"/>
      <c r="Y19" s="136"/>
      <c r="Z19" s="137" t="s">
        <v>0</v>
      </c>
      <c r="AA19" s="138"/>
      <c r="AB19" s="130"/>
      <c r="AC19" s="94" t="s">
        <v>1</v>
      </c>
      <c r="AD19" s="94"/>
      <c r="AE19" s="94"/>
      <c r="AF19" s="94" t="s">
        <v>2</v>
      </c>
      <c r="AG19" s="94"/>
      <c r="AH19" s="145"/>
      <c r="AI19" s="93" t="s">
        <v>3</v>
      </c>
      <c r="AJ19" s="94"/>
      <c r="AK19" s="95"/>
      <c r="AL19" s="130" t="s">
        <v>4</v>
      </c>
      <c r="AM19" s="94"/>
      <c r="AN19" s="94"/>
      <c r="AO19" s="94" t="s">
        <v>5</v>
      </c>
      <c r="AP19" s="94"/>
      <c r="AQ19" s="145"/>
      <c r="AR19" s="96" t="s">
        <v>6</v>
      </c>
      <c r="AS19" s="97"/>
      <c r="AT19" s="98"/>
      <c r="AU19" s="130" t="s">
        <v>7</v>
      </c>
      <c r="AV19" s="94"/>
      <c r="AW19" s="95"/>
    </row>
    <row r="20" spans="2:49" ht="18.75" customHeight="1" x14ac:dyDescent="0.15">
      <c r="B20" s="70" t="str">
        <f>Sheet2!C8</f>
        <v>北斗ＦＣ</v>
      </c>
      <c r="C20" s="71"/>
      <c r="D20" s="71"/>
      <c r="E20" s="71"/>
      <c r="F20" s="71"/>
      <c r="G20" s="71"/>
      <c r="H20" s="10"/>
      <c r="I20" s="11"/>
      <c r="J20" s="77"/>
      <c r="K20" s="77"/>
      <c r="L20" s="11"/>
      <c r="M20" s="12"/>
      <c r="N20" s="74" t="str">
        <f>IF(N21="","",IF(N21=R21,"△",IF(N21&gt;R21,"○","●")))</f>
        <v>●</v>
      </c>
      <c r="O20" s="75"/>
      <c r="P20" s="75"/>
      <c r="Q20" s="75"/>
      <c r="R20" s="75"/>
      <c r="S20" s="76"/>
      <c r="T20" s="74" t="str">
        <f>IF(T21="","",IF(T21=X21,"△",IF(T21&gt;X21,"○","●")))</f>
        <v>○</v>
      </c>
      <c r="U20" s="75"/>
      <c r="V20" s="75"/>
      <c r="W20" s="75"/>
      <c r="X20" s="75"/>
      <c r="Y20" s="76"/>
      <c r="Z20" s="164">
        <f>COUNTIF(H20:Y20,"○")</f>
        <v>1</v>
      </c>
      <c r="AA20" s="165"/>
      <c r="AB20" s="165"/>
      <c r="AC20" s="183">
        <f>COUNTIF(H20:Y20,"△")</f>
        <v>0</v>
      </c>
      <c r="AD20" s="165"/>
      <c r="AE20" s="194"/>
      <c r="AF20" s="165">
        <f>COUNTIF(H20:Y20,"●")</f>
        <v>1</v>
      </c>
      <c r="AG20" s="165"/>
      <c r="AH20" s="165"/>
      <c r="AI20" s="188">
        <f>Z20*3+AC20*1</f>
        <v>3</v>
      </c>
      <c r="AJ20" s="189"/>
      <c r="AK20" s="190"/>
      <c r="AL20" s="165">
        <f>SUM(H21,N21,T21)</f>
        <v>6</v>
      </c>
      <c r="AM20" s="165"/>
      <c r="AN20" s="194"/>
      <c r="AO20" s="183">
        <f>SUM(L21,R21,X21)</f>
        <v>10</v>
      </c>
      <c r="AP20" s="165"/>
      <c r="AQ20" s="165"/>
      <c r="AR20" s="168">
        <f>AL20-AO20</f>
        <v>-4</v>
      </c>
      <c r="AS20" s="169"/>
      <c r="AT20" s="170"/>
      <c r="AU20" s="174">
        <v>2</v>
      </c>
      <c r="AV20" s="175"/>
      <c r="AW20" s="176"/>
    </row>
    <row r="21" spans="2:49" ht="18.75" customHeight="1" x14ac:dyDescent="0.15">
      <c r="B21" s="125"/>
      <c r="C21" s="126"/>
      <c r="D21" s="126"/>
      <c r="E21" s="126"/>
      <c r="F21" s="126"/>
      <c r="G21" s="126"/>
      <c r="H21" s="116"/>
      <c r="I21" s="117"/>
      <c r="J21" s="118"/>
      <c r="K21" s="118"/>
      <c r="L21" s="119"/>
      <c r="M21" s="120"/>
      <c r="N21" s="116">
        <v>0</v>
      </c>
      <c r="O21" s="117"/>
      <c r="P21" s="118" t="s">
        <v>37</v>
      </c>
      <c r="Q21" s="118"/>
      <c r="R21" s="119">
        <v>10</v>
      </c>
      <c r="S21" s="120"/>
      <c r="T21" s="116">
        <v>6</v>
      </c>
      <c r="U21" s="117"/>
      <c r="V21" s="118" t="s">
        <v>37</v>
      </c>
      <c r="W21" s="118"/>
      <c r="X21" s="119">
        <v>0</v>
      </c>
      <c r="Y21" s="120"/>
      <c r="Z21" s="203"/>
      <c r="AA21" s="187"/>
      <c r="AB21" s="187"/>
      <c r="AC21" s="196"/>
      <c r="AD21" s="187"/>
      <c r="AE21" s="195"/>
      <c r="AF21" s="187"/>
      <c r="AG21" s="187"/>
      <c r="AH21" s="187"/>
      <c r="AI21" s="191"/>
      <c r="AJ21" s="192"/>
      <c r="AK21" s="193"/>
      <c r="AL21" s="187"/>
      <c r="AM21" s="187"/>
      <c r="AN21" s="195"/>
      <c r="AO21" s="196"/>
      <c r="AP21" s="187"/>
      <c r="AQ21" s="187"/>
      <c r="AR21" s="180"/>
      <c r="AS21" s="181"/>
      <c r="AT21" s="182"/>
      <c r="AU21" s="174"/>
      <c r="AV21" s="175"/>
      <c r="AW21" s="176"/>
    </row>
    <row r="22" spans="2:49" ht="18.75" customHeight="1" x14ac:dyDescent="0.15">
      <c r="B22" s="70" t="str">
        <f>Sheet2!C9</f>
        <v>ＦＣ中標津</v>
      </c>
      <c r="C22" s="71"/>
      <c r="D22" s="71"/>
      <c r="E22" s="71"/>
      <c r="F22" s="71"/>
      <c r="G22" s="71"/>
      <c r="H22" s="74" t="str">
        <f>IF(H23="","",IF(H23=L23,"△",IF(H23&gt;L23,"○","●")))</f>
        <v>○</v>
      </c>
      <c r="I22" s="75"/>
      <c r="J22" s="75"/>
      <c r="K22" s="75"/>
      <c r="L22" s="75"/>
      <c r="M22" s="76"/>
      <c r="N22" s="10"/>
      <c r="O22" s="11"/>
      <c r="P22" s="77"/>
      <c r="Q22" s="77"/>
      <c r="R22" s="11"/>
      <c r="S22" s="12"/>
      <c r="T22" s="74" t="str">
        <f>IF(T23="","",IF(T23=X23,"△",IF(T23&gt;X23,"○","●")))</f>
        <v>○</v>
      </c>
      <c r="U22" s="75"/>
      <c r="V22" s="75"/>
      <c r="W22" s="75"/>
      <c r="X22" s="75"/>
      <c r="Y22" s="76"/>
      <c r="Z22" s="164">
        <f>COUNTIF(H22:Y22,"○")</f>
        <v>2</v>
      </c>
      <c r="AA22" s="165"/>
      <c r="AB22" s="165"/>
      <c r="AC22" s="183">
        <f>COUNTIF(H22:Y22,"△")</f>
        <v>0</v>
      </c>
      <c r="AD22" s="165"/>
      <c r="AE22" s="194"/>
      <c r="AF22" s="165">
        <f>COUNTIF(H22:Y22,"●")</f>
        <v>0</v>
      </c>
      <c r="AG22" s="165"/>
      <c r="AH22" s="165"/>
      <c r="AI22" s="188">
        <f>Z22*3+AC22*1</f>
        <v>6</v>
      </c>
      <c r="AJ22" s="189"/>
      <c r="AK22" s="190"/>
      <c r="AL22" s="165">
        <f>SUM(H23,N23,T23)</f>
        <v>23</v>
      </c>
      <c r="AM22" s="165"/>
      <c r="AN22" s="194"/>
      <c r="AO22" s="183">
        <f>SUM(L23,R23,X23)</f>
        <v>0</v>
      </c>
      <c r="AP22" s="165"/>
      <c r="AQ22" s="165"/>
      <c r="AR22" s="168">
        <f>AL22-AO22</f>
        <v>23</v>
      </c>
      <c r="AS22" s="169"/>
      <c r="AT22" s="170"/>
      <c r="AU22" s="174">
        <v>1</v>
      </c>
      <c r="AV22" s="175"/>
      <c r="AW22" s="176"/>
    </row>
    <row r="23" spans="2:49" ht="18.75" customHeight="1" x14ac:dyDescent="0.15">
      <c r="B23" s="125"/>
      <c r="C23" s="126"/>
      <c r="D23" s="126"/>
      <c r="E23" s="126"/>
      <c r="F23" s="126"/>
      <c r="G23" s="126"/>
      <c r="H23" s="116">
        <v>10</v>
      </c>
      <c r="I23" s="117"/>
      <c r="J23" s="118" t="s">
        <v>8</v>
      </c>
      <c r="K23" s="118"/>
      <c r="L23" s="119">
        <v>0</v>
      </c>
      <c r="M23" s="120"/>
      <c r="N23" s="116"/>
      <c r="O23" s="117"/>
      <c r="P23" s="118"/>
      <c r="Q23" s="118"/>
      <c r="R23" s="119"/>
      <c r="S23" s="120"/>
      <c r="T23" s="116">
        <v>13</v>
      </c>
      <c r="U23" s="117"/>
      <c r="V23" s="118" t="s">
        <v>8</v>
      </c>
      <c r="W23" s="118"/>
      <c r="X23" s="119">
        <v>0</v>
      </c>
      <c r="Y23" s="120"/>
      <c r="Z23" s="203"/>
      <c r="AA23" s="187"/>
      <c r="AB23" s="187"/>
      <c r="AC23" s="196"/>
      <c r="AD23" s="187"/>
      <c r="AE23" s="195"/>
      <c r="AF23" s="187"/>
      <c r="AG23" s="187"/>
      <c r="AH23" s="187"/>
      <c r="AI23" s="191"/>
      <c r="AJ23" s="192"/>
      <c r="AK23" s="193"/>
      <c r="AL23" s="187"/>
      <c r="AM23" s="187"/>
      <c r="AN23" s="195"/>
      <c r="AO23" s="196"/>
      <c r="AP23" s="187"/>
      <c r="AQ23" s="187"/>
      <c r="AR23" s="180"/>
      <c r="AS23" s="181"/>
      <c r="AT23" s="182"/>
      <c r="AU23" s="174"/>
      <c r="AV23" s="175"/>
      <c r="AW23" s="176"/>
    </row>
    <row r="24" spans="2:49" ht="18.75" customHeight="1" x14ac:dyDescent="0.15">
      <c r="B24" s="70" t="str">
        <f>Sheet2!C10</f>
        <v>上西少年団</v>
      </c>
      <c r="C24" s="71"/>
      <c r="D24" s="71"/>
      <c r="E24" s="71"/>
      <c r="F24" s="71"/>
      <c r="G24" s="71"/>
      <c r="H24" s="74" t="str">
        <f>IF(H25="","",IF(H25=L25,"△",IF(H25&gt;L25,"○","●")))</f>
        <v>●</v>
      </c>
      <c r="I24" s="75"/>
      <c r="J24" s="75"/>
      <c r="K24" s="75"/>
      <c r="L24" s="75"/>
      <c r="M24" s="76"/>
      <c r="N24" s="74" t="str">
        <f>IF(N25="","",IF(N25=R25,"△",IF(N25&gt;R25,"○","●")))</f>
        <v>●</v>
      </c>
      <c r="O24" s="75"/>
      <c r="P24" s="75"/>
      <c r="Q24" s="75"/>
      <c r="R24" s="75"/>
      <c r="S24" s="76"/>
      <c r="T24" s="10"/>
      <c r="U24" s="11"/>
      <c r="V24" s="77"/>
      <c r="W24" s="77"/>
      <c r="X24" s="11"/>
      <c r="Y24" s="12"/>
      <c r="Z24" s="164">
        <f>COUNTIF(H24:Y24,"○")</f>
        <v>0</v>
      </c>
      <c r="AA24" s="165"/>
      <c r="AB24" s="165"/>
      <c r="AC24" s="183">
        <f>COUNTIF(H24:Y24,"△")</f>
        <v>0</v>
      </c>
      <c r="AD24" s="165"/>
      <c r="AE24" s="194"/>
      <c r="AF24" s="165">
        <f>COUNTIF(H24:Y24,"●")</f>
        <v>2</v>
      </c>
      <c r="AG24" s="165"/>
      <c r="AH24" s="165"/>
      <c r="AI24" s="188">
        <f>Z24*3+AC24*1</f>
        <v>0</v>
      </c>
      <c r="AJ24" s="189"/>
      <c r="AK24" s="190"/>
      <c r="AL24" s="201">
        <f>SUM(H25,N25,T25)</f>
        <v>0</v>
      </c>
      <c r="AM24" s="165"/>
      <c r="AN24" s="194"/>
      <c r="AO24" s="183">
        <f>SUM(L25,R25,X25)</f>
        <v>19</v>
      </c>
      <c r="AP24" s="165"/>
      <c r="AQ24" s="184"/>
      <c r="AR24" s="168">
        <f>AL24-AO24</f>
        <v>-19</v>
      </c>
      <c r="AS24" s="169"/>
      <c r="AT24" s="170"/>
      <c r="AU24" s="174">
        <v>3</v>
      </c>
      <c r="AV24" s="175"/>
      <c r="AW24" s="176"/>
    </row>
    <row r="25" spans="2:49" ht="18.75" customHeight="1" thickBot="1" x14ac:dyDescent="0.2">
      <c r="B25" s="72"/>
      <c r="C25" s="73"/>
      <c r="D25" s="73"/>
      <c r="E25" s="73"/>
      <c r="F25" s="73"/>
      <c r="G25" s="73"/>
      <c r="H25" s="122">
        <v>0</v>
      </c>
      <c r="I25" s="123"/>
      <c r="J25" s="124" t="s">
        <v>8</v>
      </c>
      <c r="K25" s="124"/>
      <c r="L25" s="114">
        <v>6</v>
      </c>
      <c r="M25" s="115"/>
      <c r="N25" s="122">
        <v>0</v>
      </c>
      <c r="O25" s="123"/>
      <c r="P25" s="124" t="s">
        <v>8</v>
      </c>
      <c r="Q25" s="124"/>
      <c r="R25" s="114">
        <v>13</v>
      </c>
      <c r="S25" s="115"/>
      <c r="T25" s="122"/>
      <c r="U25" s="123"/>
      <c r="V25" s="124"/>
      <c r="W25" s="124"/>
      <c r="X25" s="114"/>
      <c r="Y25" s="115"/>
      <c r="Z25" s="166"/>
      <c r="AA25" s="167"/>
      <c r="AB25" s="167"/>
      <c r="AC25" s="185"/>
      <c r="AD25" s="167"/>
      <c r="AE25" s="197"/>
      <c r="AF25" s="167"/>
      <c r="AG25" s="167"/>
      <c r="AH25" s="167"/>
      <c r="AI25" s="198"/>
      <c r="AJ25" s="199"/>
      <c r="AK25" s="200"/>
      <c r="AL25" s="202"/>
      <c r="AM25" s="167"/>
      <c r="AN25" s="197"/>
      <c r="AO25" s="185"/>
      <c r="AP25" s="167"/>
      <c r="AQ25" s="186"/>
      <c r="AR25" s="171"/>
      <c r="AS25" s="172"/>
      <c r="AT25" s="173"/>
      <c r="AU25" s="177"/>
      <c r="AV25" s="178"/>
      <c r="AW25" s="179"/>
    </row>
    <row r="26" spans="2:49" ht="7.5" customHeight="1" x14ac:dyDescent="0.15">
      <c r="B26" s="13"/>
      <c r="C26" s="13"/>
      <c r="D26" s="13"/>
      <c r="E26" s="13"/>
      <c r="F26" s="13"/>
      <c r="G26" s="13"/>
      <c r="H26" s="14"/>
      <c r="I26" s="14"/>
      <c r="J26" s="15"/>
      <c r="K26" s="15"/>
      <c r="L26" s="16"/>
      <c r="M26" s="16"/>
      <c r="N26" s="14"/>
      <c r="O26" s="14"/>
      <c r="P26" s="15"/>
      <c r="Q26" s="15"/>
      <c r="R26" s="16"/>
      <c r="S26" s="16"/>
      <c r="T26" s="14"/>
      <c r="U26" s="14"/>
      <c r="V26" s="15"/>
      <c r="W26" s="15"/>
      <c r="X26" s="16"/>
      <c r="Y26" s="16"/>
      <c r="Z26" s="17"/>
      <c r="AA26" s="17"/>
      <c r="AB26" s="17"/>
      <c r="AC26" s="17"/>
      <c r="AD26" s="17"/>
      <c r="AE26" s="17"/>
      <c r="AF26" s="17"/>
      <c r="AG26" s="17"/>
      <c r="AH26" s="17"/>
      <c r="AI26" s="18"/>
      <c r="AJ26" s="18"/>
      <c r="AK26" s="18"/>
      <c r="AL26" s="17"/>
      <c r="AM26" s="17"/>
      <c r="AN26" s="17"/>
      <c r="AO26" s="17"/>
      <c r="AP26" s="17"/>
      <c r="AQ26" s="17"/>
      <c r="AR26" s="19"/>
      <c r="AS26" s="19"/>
      <c r="AT26" s="19"/>
      <c r="AU26" s="13"/>
      <c r="AV26" s="13"/>
      <c r="AW26" s="13"/>
    </row>
    <row r="27" spans="2:49" ht="17.25" customHeight="1" x14ac:dyDescent="0.15">
      <c r="B27" s="13"/>
      <c r="C27" s="13"/>
      <c r="D27" s="13"/>
      <c r="E27" s="13"/>
      <c r="F27" s="13"/>
      <c r="G27" s="13"/>
      <c r="H27" s="14"/>
      <c r="I27" s="14"/>
      <c r="J27" s="15"/>
      <c r="K27" s="15"/>
      <c r="L27" s="16"/>
      <c r="M27" s="16"/>
      <c r="N27" s="14"/>
      <c r="O27" s="14"/>
      <c r="P27" s="15"/>
      <c r="Q27" s="15"/>
      <c r="R27" s="16"/>
      <c r="S27" s="16"/>
      <c r="T27" s="14"/>
      <c r="U27" s="14"/>
      <c r="V27" s="15"/>
      <c r="W27" s="15"/>
      <c r="X27" s="16"/>
      <c r="Y27" s="16"/>
      <c r="Z27" s="17"/>
      <c r="AA27" s="17"/>
      <c r="AB27" s="17"/>
      <c r="AC27" s="17"/>
      <c r="AD27" s="17"/>
      <c r="AE27" s="17"/>
      <c r="AF27" s="17"/>
      <c r="AG27" s="17"/>
      <c r="AH27" s="17"/>
      <c r="AI27" s="18"/>
      <c r="AJ27" s="18"/>
      <c r="AK27" s="18"/>
      <c r="AL27" s="17"/>
      <c r="AM27" s="17"/>
      <c r="AN27" s="17"/>
      <c r="AO27" s="17"/>
      <c r="AP27" s="17"/>
      <c r="AQ27" s="17"/>
      <c r="AR27" s="19"/>
      <c r="AS27" s="19"/>
      <c r="AT27" s="19"/>
      <c r="AU27" s="13"/>
      <c r="AV27" s="13"/>
      <c r="AW27" s="13"/>
    </row>
    <row r="28" spans="2:49" ht="19.5" customHeight="1" thickBot="1" x14ac:dyDescent="0.2">
      <c r="B28" s="7" t="s">
        <v>9</v>
      </c>
      <c r="C28" s="8"/>
      <c r="D28" s="8"/>
      <c r="E28" s="8"/>
      <c r="F28" s="8"/>
      <c r="G28" s="8"/>
      <c r="H28" s="8"/>
      <c r="I28" s="8"/>
      <c r="J28" s="8"/>
      <c r="K28" s="9"/>
      <c r="L28" s="9"/>
      <c r="M28" s="9"/>
      <c r="AL28" s="44"/>
      <c r="AM28" s="29"/>
      <c r="AN28" s="29"/>
      <c r="AO28" s="29"/>
      <c r="AP28" s="29"/>
      <c r="AQ28" s="29"/>
    </row>
    <row r="29" spans="2:49" ht="35.25" customHeight="1" x14ac:dyDescent="0.15">
      <c r="B29" s="131"/>
      <c r="C29" s="132"/>
      <c r="D29" s="132"/>
      <c r="E29" s="132"/>
      <c r="F29" s="132"/>
      <c r="G29" s="133"/>
      <c r="H29" s="134" t="str">
        <f>B30</f>
        <v>別海少年団</v>
      </c>
      <c r="I29" s="135"/>
      <c r="J29" s="135"/>
      <c r="K29" s="135"/>
      <c r="L29" s="135"/>
      <c r="M29" s="136"/>
      <c r="N29" s="134" t="str">
        <f>B32</f>
        <v>羅臼ＪＦＣ</v>
      </c>
      <c r="O29" s="135"/>
      <c r="P29" s="135"/>
      <c r="Q29" s="135"/>
      <c r="R29" s="135"/>
      <c r="S29" s="136"/>
      <c r="T29" s="134" t="str">
        <f>B34</f>
        <v>花咲ＦＣ</v>
      </c>
      <c r="U29" s="135"/>
      <c r="V29" s="135"/>
      <c r="W29" s="135"/>
      <c r="X29" s="135"/>
      <c r="Y29" s="136"/>
      <c r="Z29" s="137" t="s">
        <v>0</v>
      </c>
      <c r="AA29" s="138"/>
      <c r="AB29" s="130"/>
      <c r="AC29" s="94" t="s">
        <v>1</v>
      </c>
      <c r="AD29" s="94"/>
      <c r="AE29" s="94"/>
      <c r="AF29" s="94" t="s">
        <v>2</v>
      </c>
      <c r="AG29" s="94"/>
      <c r="AH29" s="145"/>
      <c r="AI29" s="93" t="s">
        <v>3</v>
      </c>
      <c r="AJ29" s="94"/>
      <c r="AK29" s="95"/>
      <c r="AL29" s="130" t="s">
        <v>4</v>
      </c>
      <c r="AM29" s="94"/>
      <c r="AN29" s="94"/>
      <c r="AO29" s="94" t="s">
        <v>5</v>
      </c>
      <c r="AP29" s="94"/>
      <c r="AQ29" s="145"/>
      <c r="AR29" s="96" t="s">
        <v>6</v>
      </c>
      <c r="AS29" s="97"/>
      <c r="AT29" s="98"/>
      <c r="AU29" s="130" t="s">
        <v>7</v>
      </c>
      <c r="AV29" s="94"/>
      <c r="AW29" s="95"/>
    </row>
    <row r="30" spans="2:49" ht="18.75" customHeight="1" x14ac:dyDescent="0.15">
      <c r="B30" s="70" t="str">
        <f>Sheet2!C11</f>
        <v>別海少年団</v>
      </c>
      <c r="C30" s="71"/>
      <c r="D30" s="71"/>
      <c r="E30" s="71"/>
      <c r="F30" s="71"/>
      <c r="G30" s="71"/>
      <c r="H30" s="10"/>
      <c r="I30" s="11"/>
      <c r="J30" s="77"/>
      <c r="K30" s="77"/>
      <c r="L30" s="11"/>
      <c r="M30" s="12"/>
      <c r="N30" s="74" t="str">
        <f>IF(N31="","",IF(N31=R31,"△",IF(N31&gt;R31,"○","●")))</f>
        <v>●</v>
      </c>
      <c r="O30" s="75"/>
      <c r="P30" s="75"/>
      <c r="Q30" s="75"/>
      <c r="R30" s="75"/>
      <c r="S30" s="76"/>
      <c r="T30" s="74" t="str">
        <f>IF(T31="","",IF(T31=X31,"△",IF(T31&gt;X31,"○","●")))</f>
        <v>○</v>
      </c>
      <c r="U30" s="75"/>
      <c r="V30" s="75"/>
      <c r="W30" s="75"/>
      <c r="X30" s="75"/>
      <c r="Y30" s="76"/>
      <c r="Z30" s="164">
        <f>COUNTIF(H30:Y30,"○")</f>
        <v>1</v>
      </c>
      <c r="AA30" s="165"/>
      <c r="AB30" s="165"/>
      <c r="AC30" s="183">
        <f>COUNTIF(H30:Y30,"△")</f>
        <v>0</v>
      </c>
      <c r="AD30" s="165"/>
      <c r="AE30" s="194"/>
      <c r="AF30" s="165">
        <f>COUNTIF(H30:Y30,"●")</f>
        <v>1</v>
      </c>
      <c r="AG30" s="165"/>
      <c r="AH30" s="165"/>
      <c r="AI30" s="188">
        <f>Z30*3+AC30*1</f>
        <v>3</v>
      </c>
      <c r="AJ30" s="189"/>
      <c r="AK30" s="190"/>
      <c r="AL30" s="165">
        <f>SUM(H31,N31,T31)</f>
        <v>9</v>
      </c>
      <c r="AM30" s="165"/>
      <c r="AN30" s="194"/>
      <c r="AO30" s="183">
        <f>SUM(L31,R31,X31)</f>
        <v>3</v>
      </c>
      <c r="AP30" s="165"/>
      <c r="AQ30" s="165"/>
      <c r="AR30" s="168">
        <f>AL30-AO30</f>
        <v>6</v>
      </c>
      <c r="AS30" s="169"/>
      <c r="AT30" s="170"/>
      <c r="AU30" s="174">
        <v>2</v>
      </c>
      <c r="AV30" s="175"/>
      <c r="AW30" s="176"/>
    </row>
    <row r="31" spans="2:49" ht="18.75" customHeight="1" x14ac:dyDescent="0.15">
      <c r="B31" s="125"/>
      <c r="C31" s="126"/>
      <c r="D31" s="126"/>
      <c r="E31" s="126"/>
      <c r="F31" s="126"/>
      <c r="G31" s="126"/>
      <c r="H31" s="116"/>
      <c r="I31" s="117"/>
      <c r="J31" s="118"/>
      <c r="K31" s="118"/>
      <c r="L31" s="119"/>
      <c r="M31" s="120"/>
      <c r="N31" s="116">
        <v>2</v>
      </c>
      <c r="O31" s="117"/>
      <c r="P31" s="118" t="s">
        <v>37</v>
      </c>
      <c r="Q31" s="118"/>
      <c r="R31" s="119">
        <v>3</v>
      </c>
      <c r="S31" s="120"/>
      <c r="T31" s="116">
        <v>7</v>
      </c>
      <c r="U31" s="117"/>
      <c r="V31" s="118" t="s">
        <v>37</v>
      </c>
      <c r="W31" s="118"/>
      <c r="X31" s="119">
        <v>0</v>
      </c>
      <c r="Y31" s="120"/>
      <c r="Z31" s="203"/>
      <c r="AA31" s="187"/>
      <c r="AB31" s="187"/>
      <c r="AC31" s="196"/>
      <c r="AD31" s="187"/>
      <c r="AE31" s="195"/>
      <c r="AF31" s="187"/>
      <c r="AG31" s="187"/>
      <c r="AH31" s="187"/>
      <c r="AI31" s="191"/>
      <c r="AJ31" s="192"/>
      <c r="AK31" s="193"/>
      <c r="AL31" s="187"/>
      <c r="AM31" s="187"/>
      <c r="AN31" s="195"/>
      <c r="AO31" s="196"/>
      <c r="AP31" s="187"/>
      <c r="AQ31" s="187"/>
      <c r="AR31" s="180"/>
      <c r="AS31" s="181"/>
      <c r="AT31" s="182"/>
      <c r="AU31" s="174"/>
      <c r="AV31" s="175"/>
      <c r="AW31" s="176"/>
    </row>
    <row r="32" spans="2:49" ht="18.75" customHeight="1" x14ac:dyDescent="0.15">
      <c r="B32" s="70" t="str">
        <f>Sheet2!C12</f>
        <v>羅臼ＪＦＣ</v>
      </c>
      <c r="C32" s="71"/>
      <c r="D32" s="71"/>
      <c r="E32" s="71"/>
      <c r="F32" s="71"/>
      <c r="G32" s="71"/>
      <c r="H32" s="74" t="str">
        <f>IF(H33="","",IF(H33=L33,"△",IF(H33&gt;L33,"○","●")))</f>
        <v>○</v>
      </c>
      <c r="I32" s="75"/>
      <c r="J32" s="75"/>
      <c r="K32" s="75"/>
      <c r="L32" s="75"/>
      <c r="M32" s="76"/>
      <c r="N32" s="10"/>
      <c r="O32" s="11"/>
      <c r="P32" s="77"/>
      <c r="Q32" s="77"/>
      <c r="R32" s="11"/>
      <c r="S32" s="12"/>
      <c r="T32" s="74" t="str">
        <f>IF(T33="","",IF(T33=X33,"△",IF(T33&gt;X33,"○","●")))</f>
        <v>△</v>
      </c>
      <c r="U32" s="75"/>
      <c r="V32" s="75"/>
      <c r="W32" s="75"/>
      <c r="X32" s="75"/>
      <c r="Y32" s="76"/>
      <c r="Z32" s="164">
        <f>COUNTIF(H32:Y32,"○")</f>
        <v>1</v>
      </c>
      <c r="AA32" s="165"/>
      <c r="AB32" s="165"/>
      <c r="AC32" s="183">
        <f>COUNTIF(H32:Y32,"△")</f>
        <v>1</v>
      </c>
      <c r="AD32" s="165"/>
      <c r="AE32" s="194"/>
      <c r="AF32" s="165">
        <f>COUNTIF(H32:Y32,"●")</f>
        <v>0</v>
      </c>
      <c r="AG32" s="165"/>
      <c r="AH32" s="165"/>
      <c r="AI32" s="188">
        <f>Z32*3+AC32*1</f>
        <v>4</v>
      </c>
      <c r="AJ32" s="189"/>
      <c r="AK32" s="190"/>
      <c r="AL32" s="165">
        <f>SUM(H33,N33,T33)</f>
        <v>7</v>
      </c>
      <c r="AM32" s="165"/>
      <c r="AN32" s="194"/>
      <c r="AO32" s="183">
        <f>SUM(L33,R33,X33)</f>
        <v>6</v>
      </c>
      <c r="AP32" s="165"/>
      <c r="AQ32" s="165"/>
      <c r="AR32" s="168">
        <f>AL32-AO32</f>
        <v>1</v>
      </c>
      <c r="AS32" s="169"/>
      <c r="AT32" s="170"/>
      <c r="AU32" s="174">
        <v>1</v>
      </c>
      <c r="AV32" s="175"/>
      <c r="AW32" s="176"/>
    </row>
    <row r="33" spans="2:56" ht="18.75" customHeight="1" x14ac:dyDescent="0.15">
      <c r="B33" s="125"/>
      <c r="C33" s="126"/>
      <c r="D33" s="126"/>
      <c r="E33" s="126"/>
      <c r="F33" s="126"/>
      <c r="G33" s="126"/>
      <c r="H33" s="116">
        <v>3</v>
      </c>
      <c r="I33" s="117"/>
      <c r="J33" s="118" t="s">
        <v>37</v>
      </c>
      <c r="K33" s="118"/>
      <c r="L33" s="119">
        <v>2</v>
      </c>
      <c r="M33" s="120"/>
      <c r="N33" s="116"/>
      <c r="O33" s="117"/>
      <c r="P33" s="118"/>
      <c r="Q33" s="118"/>
      <c r="R33" s="119"/>
      <c r="S33" s="120"/>
      <c r="T33" s="116">
        <v>4</v>
      </c>
      <c r="U33" s="117"/>
      <c r="V33" s="118" t="s">
        <v>37</v>
      </c>
      <c r="W33" s="118"/>
      <c r="X33" s="119">
        <v>4</v>
      </c>
      <c r="Y33" s="120"/>
      <c r="Z33" s="203"/>
      <c r="AA33" s="187"/>
      <c r="AB33" s="187"/>
      <c r="AC33" s="196"/>
      <c r="AD33" s="187"/>
      <c r="AE33" s="195"/>
      <c r="AF33" s="187"/>
      <c r="AG33" s="187"/>
      <c r="AH33" s="187"/>
      <c r="AI33" s="191"/>
      <c r="AJ33" s="192"/>
      <c r="AK33" s="193"/>
      <c r="AL33" s="187"/>
      <c r="AM33" s="187"/>
      <c r="AN33" s="195"/>
      <c r="AO33" s="196"/>
      <c r="AP33" s="187"/>
      <c r="AQ33" s="187"/>
      <c r="AR33" s="180"/>
      <c r="AS33" s="181"/>
      <c r="AT33" s="182"/>
      <c r="AU33" s="174"/>
      <c r="AV33" s="175"/>
      <c r="AW33" s="176"/>
    </row>
    <row r="34" spans="2:56" ht="18.75" customHeight="1" x14ac:dyDescent="0.15">
      <c r="B34" s="70" t="str">
        <f>Sheet2!C13</f>
        <v>花咲ＦＣ</v>
      </c>
      <c r="C34" s="71"/>
      <c r="D34" s="71"/>
      <c r="E34" s="71"/>
      <c r="F34" s="71"/>
      <c r="G34" s="71"/>
      <c r="H34" s="74" t="str">
        <f>IF(H35="","",IF(H35=L35,"△",IF(H35&gt;L35,"○","●")))</f>
        <v>●</v>
      </c>
      <c r="I34" s="75"/>
      <c r="J34" s="75"/>
      <c r="K34" s="75"/>
      <c r="L34" s="75"/>
      <c r="M34" s="76"/>
      <c r="N34" s="74" t="str">
        <f>IF(N35="","",IF(N35=R35,"△",IF(N35&gt;R35,"○","●")))</f>
        <v>△</v>
      </c>
      <c r="O34" s="75"/>
      <c r="P34" s="75"/>
      <c r="Q34" s="75"/>
      <c r="R34" s="75"/>
      <c r="S34" s="76"/>
      <c r="T34" s="10"/>
      <c r="U34" s="11"/>
      <c r="V34" s="77"/>
      <c r="W34" s="77"/>
      <c r="X34" s="11"/>
      <c r="Y34" s="12"/>
      <c r="Z34" s="164">
        <f>COUNTIF(H34:Y34,"○")</f>
        <v>0</v>
      </c>
      <c r="AA34" s="165"/>
      <c r="AB34" s="165"/>
      <c r="AC34" s="183">
        <f>COUNTIF(H34:Y34,"△")</f>
        <v>1</v>
      </c>
      <c r="AD34" s="165"/>
      <c r="AE34" s="194"/>
      <c r="AF34" s="165">
        <f>COUNTIF(H34:Y34,"●")</f>
        <v>1</v>
      </c>
      <c r="AG34" s="165"/>
      <c r="AH34" s="165"/>
      <c r="AI34" s="188">
        <f>Z34*3+AC34*1</f>
        <v>1</v>
      </c>
      <c r="AJ34" s="189"/>
      <c r="AK34" s="190"/>
      <c r="AL34" s="165">
        <f>SUM(H35,N35,T35)</f>
        <v>4</v>
      </c>
      <c r="AM34" s="165"/>
      <c r="AN34" s="194"/>
      <c r="AO34" s="183">
        <f>SUM(L35,R35,X35)</f>
        <v>11</v>
      </c>
      <c r="AP34" s="165"/>
      <c r="AQ34" s="165"/>
      <c r="AR34" s="168">
        <f>AL34-AO34</f>
        <v>-7</v>
      </c>
      <c r="AS34" s="169"/>
      <c r="AT34" s="170"/>
      <c r="AU34" s="174">
        <v>3</v>
      </c>
      <c r="AV34" s="175"/>
      <c r="AW34" s="176"/>
    </row>
    <row r="35" spans="2:56" ht="18.75" customHeight="1" thickBot="1" x14ac:dyDescent="0.2">
      <c r="B35" s="72"/>
      <c r="C35" s="73"/>
      <c r="D35" s="73"/>
      <c r="E35" s="73"/>
      <c r="F35" s="73"/>
      <c r="G35" s="73"/>
      <c r="H35" s="122">
        <v>0</v>
      </c>
      <c r="I35" s="123"/>
      <c r="J35" s="124" t="s">
        <v>37</v>
      </c>
      <c r="K35" s="124"/>
      <c r="L35" s="114">
        <v>7</v>
      </c>
      <c r="M35" s="115"/>
      <c r="N35" s="122">
        <v>4</v>
      </c>
      <c r="O35" s="123"/>
      <c r="P35" s="124" t="s">
        <v>37</v>
      </c>
      <c r="Q35" s="124"/>
      <c r="R35" s="114">
        <v>4</v>
      </c>
      <c r="S35" s="115"/>
      <c r="T35" s="122"/>
      <c r="U35" s="123"/>
      <c r="V35" s="124"/>
      <c r="W35" s="124"/>
      <c r="X35" s="114"/>
      <c r="Y35" s="115"/>
      <c r="Z35" s="166"/>
      <c r="AA35" s="167"/>
      <c r="AB35" s="167"/>
      <c r="AC35" s="185"/>
      <c r="AD35" s="167"/>
      <c r="AE35" s="197"/>
      <c r="AF35" s="167"/>
      <c r="AG35" s="167"/>
      <c r="AH35" s="167"/>
      <c r="AI35" s="198"/>
      <c r="AJ35" s="199"/>
      <c r="AK35" s="200"/>
      <c r="AL35" s="167"/>
      <c r="AM35" s="167"/>
      <c r="AN35" s="197"/>
      <c r="AO35" s="185"/>
      <c r="AP35" s="167"/>
      <c r="AQ35" s="167"/>
      <c r="AR35" s="171"/>
      <c r="AS35" s="172"/>
      <c r="AT35" s="173"/>
      <c r="AU35" s="177"/>
      <c r="AV35" s="178"/>
      <c r="AW35" s="179"/>
    </row>
    <row r="36" spans="2:56" ht="13.5" customHeight="1" x14ac:dyDescent="0.15"/>
    <row r="37" spans="2:56" ht="13.5" customHeight="1" x14ac:dyDescent="0.15"/>
    <row r="38" spans="2:56" ht="13.5" customHeight="1" x14ac:dyDescent="0.15"/>
    <row r="39" spans="2:56" ht="27.75" customHeight="1" x14ac:dyDescent="0.15"/>
    <row r="40" spans="2:56" ht="27.75" customHeight="1" x14ac:dyDescent="0.15"/>
    <row r="41" spans="2:56" ht="27.75" customHeight="1" x14ac:dyDescent="0.15">
      <c r="B41" s="1" t="s">
        <v>33</v>
      </c>
    </row>
    <row r="42" spans="2:56" ht="19.5" customHeight="1" thickBot="1" x14ac:dyDescent="0.2">
      <c r="B42" s="1" t="s">
        <v>11</v>
      </c>
      <c r="F42" s="20"/>
      <c r="G42" s="20"/>
      <c r="H42" s="20"/>
      <c r="I42" s="20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104" t="s">
        <v>41</v>
      </c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</row>
    <row r="43" spans="2:56" ht="19.5" customHeight="1" x14ac:dyDescent="0.15">
      <c r="B43" s="93"/>
      <c r="C43" s="94"/>
      <c r="D43" s="162" t="s">
        <v>12</v>
      </c>
      <c r="E43" s="162"/>
      <c r="F43" s="162"/>
      <c r="G43" s="162"/>
      <c r="H43" s="162" t="s">
        <v>13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 t="s">
        <v>14</v>
      </c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3"/>
      <c r="BD43" s="22"/>
    </row>
    <row r="44" spans="2:56" ht="19.5" customHeight="1" x14ac:dyDescent="0.15">
      <c r="B44" s="160"/>
      <c r="C44" s="161"/>
      <c r="D44" s="156">
        <v>0.3611111111111111</v>
      </c>
      <c r="E44" s="157"/>
      <c r="F44" s="157"/>
      <c r="G44" s="158"/>
      <c r="H44" s="23"/>
      <c r="I44" s="102" t="s">
        <v>43</v>
      </c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24"/>
      <c r="U44" s="139"/>
      <c r="V44" s="139"/>
      <c r="W44" s="24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25"/>
      <c r="AJ44" s="101"/>
      <c r="AK44" s="102"/>
      <c r="AL44" s="102"/>
      <c r="AM44" s="102"/>
      <c r="AN44" s="102"/>
      <c r="AO44" s="102"/>
      <c r="AP44" s="102"/>
      <c r="AQ44" s="102"/>
      <c r="AR44" s="102"/>
      <c r="AS44" s="159"/>
      <c r="AT44" s="101"/>
      <c r="AU44" s="102"/>
      <c r="AV44" s="102"/>
      <c r="AW44" s="102"/>
      <c r="AX44" s="102"/>
      <c r="AY44" s="102"/>
      <c r="AZ44" s="102"/>
      <c r="BA44" s="102"/>
      <c r="BB44" s="102"/>
      <c r="BC44" s="103"/>
      <c r="BD44" s="22"/>
    </row>
    <row r="45" spans="2:56" ht="19.5" customHeight="1" x14ac:dyDescent="0.15">
      <c r="B45" s="160"/>
      <c r="C45" s="161"/>
      <c r="D45" s="156">
        <v>0.36458333333333331</v>
      </c>
      <c r="E45" s="157"/>
      <c r="F45" s="157"/>
      <c r="G45" s="158"/>
      <c r="H45" s="23"/>
      <c r="I45" s="102" t="s">
        <v>44</v>
      </c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24"/>
      <c r="U45" s="139"/>
      <c r="V45" s="139"/>
      <c r="W45" s="24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25"/>
      <c r="AJ45" s="101"/>
      <c r="AK45" s="102"/>
      <c r="AL45" s="102"/>
      <c r="AM45" s="102"/>
      <c r="AN45" s="102"/>
      <c r="AO45" s="102"/>
      <c r="AP45" s="102"/>
      <c r="AQ45" s="102"/>
      <c r="AR45" s="102"/>
      <c r="AS45" s="159"/>
      <c r="AT45" s="101"/>
      <c r="AU45" s="102"/>
      <c r="AV45" s="102"/>
      <c r="AW45" s="102"/>
      <c r="AX45" s="102"/>
      <c r="AY45" s="102"/>
      <c r="AZ45" s="102"/>
      <c r="BA45" s="102"/>
      <c r="BB45" s="102"/>
      <c r="BC45" s="103"/>
      <c r="BD45" s="22"/>
    </row>
    <row r="46" spans="2:56" ht="19.5" customHeight="1" x14ac:dyDescent="0.15">
      <c r="B46" s="127" t="s">
        <v>15</v>
      </c>
      <c r="C46" s="47"/>
      <c r="D46" s="128">
        <v>0.375</v>
      </c>
      <c r="E46" s="129"/>
      <c r="F46" s="129"/>
      <c r="G46" s="129"/>
      <c r="H46" s="23"/>
      <c r="I46" s="102" t="str">
        <f>B8</f>
        <v>歯舞ＦＣ</v>
      </c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24"/>
      <c r="U46" s="139" t="s">
        <v>16</v>
      </c>
      <c r="V46" s="139"/>
      <c r="W46" s="24"/>
      <c r="X46" s="102" t="str">
        <f>B10</f>
        <v>成央ＦＣ</v>
      </c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25"/>
      <c r="AJ46" s="105" t="str">
        <f>I47</f>
        <v>ＦＣ中標津</v>
      </c>
      <c r="AK46" s="105"/>
      <c r="AL46" s="105"/>
      <c r="AM46" s="105"/>
      <c r="AN46" s="105"/>
      <c r="AO46" s="105"/>
      <c r="AP46" s="105"/>
      <c r="AQ46" s="105"/>
      <c r="AR46" s="105"/>
      <c r="AS46" s="105"/>
      <c r="AT46" s="105" t="str">
        <f>X47</f>
        <v>上西少年団</v>
      </c>
      <c r="AU46" s="105"/>
      <c r="AV46" s="105"/>
      <c r="AW46" s="105"/>
      <c r="AX46" s="105"/>
      <c r="AY46" s="105"/>
      <c r="AZ46" s="105"/>
      <c r="BA46" s="105"/>
      <c r="BB46" s="105"/>
      <c r="BC46" s="106"/>
      <c r="BD46" s="22"/>
    </row>
    <row r="47" spans="2:56" ht="19.5" customHeight="1" x14ac:dyDescent="0.15">
      <c r="B47" s="160" t="s">
        <v>17</v>
      </c>
      <c r="C47" s="161"/>
      <c r="D47" s="156">
        <v>0.40625</v>
      </c>
      <c r="E47" s="157"/>
      <c r="F47" s="157"/>
      <c r="G47" s="158"/>
      <c r="H47" s="23"/>
      <c r="I47" s="102" t="str">
        <f>B22</f>
        <v>ＦＣ中標津</v>
      </c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24"/>
      <c r="U47" s="139" t="s">
        <v>8</v>
      </c>
      <c r="V47" s="139"/>
      <c r="W47" s="24"/>
      <c r="X47" s="102" t="str">
        <f>B24</f>
        <v>上西少年団</v>
      </c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25"/>
      <c r="AJ47" s="101" t="str">
        <f>I48</f>
        <v>歯舞ＦＣ</v>
      </c>
      <c r="AK47" s="102"/>
      <c r="AL47" s="102"/>
      <c r="AM47" s="102"/>
      <c r="AN47" s="102"/>
      <c r="AO47" s="102"/>
      <c r="AP47" s="102"/>
      <c r="AQ47" s="102"/>
      <c r="AR47" s="102"/>
      <c r="AS47" s="159"/>
      <c r="AT47" s="101" t="str">
        <f>X48</f>
        <v>標津ＳＳ</v>
      </c>
      <c r="AU47" s="102"/>
      <c r="AV47" s="102"/>
      <c r="AW47" s="102"/>
      <c r="AX47" s="102"/>
      <c r="AY47" s="102"/>
      <c r="AZ47" s="102"/>
      <c r="BA47" s="102"/>
      <c r="BB47" s="102"/>
      <c r="BC47" s="103"/>
      <c r="BD47" s="22"/>
    </row>
    <row r="48" spans="2:56" ht="19.5" customHeight="1" x14ac:dyDescent="0.15">
      <c r="B48" s="160" t="s">
        <v>18</v>
      </c>
      <c r="C48" s="161"/>
      <c r="D48" s="156">
        <v>0.4375</v>
      </c>
      <c r="E48" s="157"/>
      <c r="F48" s="157"/>
      <c r="G48" s="158"/>
      <c r="H48" s="23"/>
      <c r="I48" s="102" t="str">
        <f>B8</f>
        <v>歯舞ＦＣ</v>
      </c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24"/>
      <c r="U48" s="139" t="s">
        <v>16</v>
      </c>
      <c r="V48" s="139"/>
      <c r="W48" s="24"/>
      <c r="X48" s="102" t="str">
        <f>B14</f>
        <v>標津ＳＳ</v>
      </c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25"/>
      <c r="AJ48" s="101" t="str">
        <f>I49</f>
        <v>北斗ＦＣ</v>
      </c>
      <c r="AK48" s="102"/>
      <c r="AL48" s="102"/>
      <c r="AM48" s="102"/>
      <c r="AN48" s="102"/>
      <c r="AO48" s="102"/>
      <c r="AP48" s="102"/>
      <c r="AQ48" s="102"/>
      <c r="AR48" s="102"/>
      <c r="AS48" s="159"/>
      <c r="AT48" s="101" t="str">
        <f>X49</f>
        <v>上西少年団</v>
      </c>
      <c r="AU48" s="102"/>
      <c r="AV48" s="102"/>
      <c r="AW48" s="102"/>
      <c r="AX48" s="102"/>
      <c r="AY48" s="102"/>
      <c r="AZ48" s="102"/>
      <c r="BA48" s="102"/>
      <c r="BB48" s="102"/>
      <c r="BC48" s="103"/>
      <c r="BD48" s="22"/>
    </row>
    <row r="49" spans="2:56" ht="19.5" customHeight="1" x14ac:dyDescent="0.15">
      <c r="B49" s="160" t="s">
        <v>19</v>
      </c>
      <c r="C49" s="161"/>
      <c r="D49" s="156">
        <v>0.46875</v>
      </c>
      <c r="E49" s="157"/>
      <c r="F49" s="157"/>
      <c r="G49" s="158"/>
      <c r="H49" s="23"/>
      <c r="I49" s="102" t="str">
        <f>B20</f>
        <v>北斗ＦＣ</v>
      </c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24"/>
      <c r="U49" s="139" t="s">
        <v>20</v>
      </c>
      <c r="V49" s="139"/>
      <c r="W49" s="24"/>
      <c r="X49" s="102" t="str">
        <f>B24</f>
        <v>上西少年団</v>
      </c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25"/>
      <c r="AJ49" s="101" t="str">
        <f>I50</f>
        <v>歯舞ＦＣ</v>
      </c>
      <c r="AK49" s="102"/>
      <c r="AL49" s="102"/>
      <c r="AM49" s="102"/>
      <c r="AN49" s="102"/>
      <c r="AO49" s="102"/>
      <c r="AP49" s="102"/>
      <c r="AQ49" s="102"/>
      <c r="AR49" s="102"/>
      <c r="AS49" s="159"/>
      <c r="AT49" s="101" t="str">
        <f>X50</f>
        <v>ＦＣ中標津Ｂ</v>
      </c>
      <c r="AU49" s="102"/>
      <c r="AV49" s="102"/>
      <c r="AW49" s="102"/>
      <c r="AX49" s="102"/>
      <c r="AY49" s="102"/>
      <c r="AZ49" s="102"/>
      <c r="BA49" s="102"/>
      <c r="BB49" s="102"/>
      <c r="BC49" s="103"/>
      <c r="BD49" s="22"/>
    </row>
    <row r="50" spans="2:56" ht="19.5" customHeight="1" x14ac:dyDescent="0.15">
      <c r="B50" s="160" t="s">
        <v>21</v>
      </c>
      <c r="C50" s="161"/>
      <c r="D50" s="156">
        <v>0.5</v>
      </c>
      <c r="E50" s="157"/>
      <c r="F50" s="157"/>
      <c r="G50" s="158"/>
      <c r="H50" s="23"/>
      <c r="I50" s="102" t="str">
        <f>B8</f>
        <v>歯舞ＦＣ</v>
      </c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24"/>
      <c r="U50" s="139" t="s">
        <v>8</v>
      </c>
      <c r="V50" s="139"/>
      <c r="W50" s="24"/>
      <c r="X50" s="102" t="str">
        <f>B12</f>
        <v>ＦＣ中標津Ｂ</v>
      </c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25"/>
      <c r="AJ50" s="101" t="str">
        <f>I51</f>
        <v>北斗ＦＣ</v>
      </c>
      <c r="AK50" s="102"/>
      <c r="AL50" s="102"/>
      <c r="AM50" s="102"/>
      <c r="AN50" s="102"/>
      <c r="AO50" s="102"/>
      <c r="AP50" s="102"/>
      <c r="AQ50" s="102"/>
      <c r="AR50" s="102"/>
      <c r="AS50" s="159"/>
      <c r="AT50" s="101" t="str">
        <f>X51</f>
        <v>ＦＣ中標津</v>
      </c>
      <c r="AU50" s="102"/>
      <c r="AV50" s="102"/>
      <c r="AW50" s="102"/>
      <c r="AX50" s="102"/>
      <c r="AY50" s="102"/>
      <c r="AZ50" s="102"/>
      <c r="BA50" s="102"/>
      <c r="BB50" s="102"/>
      <c r="BC50" s="103"/>
      <c r="BD50" s="22"/>
    </row>
    <row r="51" spans="2:56" ht="19.5" customHeight="1" x14ac:dyDescent="0.15">
      <c r="B51" s="160" t="s">
        <v>39</v>
      </c>
      <c r="C51" s="161"/>
      <c r="D51" s="156">
        <v>0.53125</v>
      </c>
      <c r="E51" s="157"/>
      <c r="F51" s="157"/>
      <c r="G51" s="158"/>
      <c r="H51" s="30"/>
      <c r="I51" s="102" t="str">
        <f>B20</f>
        <v>北斗ＦＣ</v>
      </c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45"/>
      <c r="U51" s="139" t="s">
        <v>8</v>
      </c>
      <c r="V51" s="139"/>
      <c r="W51" s="45"/>
      <c r="X51" s="102" t="str">
        <f>B22</f>
        <v>ＦＣ中標津</v>
      </c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31"/>
      <c r="AJ51" s="101" t="str">
        <f>I46</f>
        <v>歯舞ＦＣ</v>
      </c>
      <c r="AK51" s="102"/>
      <c r="AL51" s="102"/>
      <c r="AM51" s="102"/>
      <c r="AN51" s="102"/>
      <c r="AO51" s="102"/>
      <c r="AP51" s="102"/>
      <c r="AQ51" s="102"/>
      <c r="AR51" s="102"/>
      <c r="AS51" s="159"/>
      <c r="AT51" s="101" t="str">
        <f>X46</f>
        <v>成央ＦＣ</v>
      </c>
      <c r="AU51" s="102"/>
      <c r="AV51" s="102"/>
      <c r="AW51" s="102"/>
      <c r="AX51" s="102"/>
      <c r="AY51" s="102"/>
      <c r="AZ51" s="102"/>
      <c r="BA51" s="102"/>
      <c r="BB51" s="102"/>
      <c r="BC51" s="103"/>
      <c r="BD51" s="22"/>
    </row>
    <row r="52" spans="2:56" ht="19.5" customHeight="1" thickBot="1" x14ac:dyDescent="0.2">
      <c r="B52" s="150"/>
      <c r="C52" s="151"/>
      <c r="D52" s="152"/>
      <c r="E52" s="153"/>
      <c r="F52" s="153"/>
      <c r="G52" s="154"/>
      <c r="H52" s="30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45"/>
      <c r="U52" s="144"/>
      <c r="V52" s="144"/>
      <c r="W52" s="45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31"/>
      <c r="AJ52" s="108"/>
      <c r="AK52" s="109"/>
      <c r="AL52" s="109"/>
      <c r="AM52" s="109"/>
      <c r="AN52" s="109"/>
      <c r="AO52" s="109"/>
      <c r="AP52" s="109"/>
      <c r="AQ52" s="109"/>
      <c r="AR52" s="109"/>
      <c r="AS52" s="155"/>
      <c r="AT52" s="108"/>
      <c r="AU52" s="109"/>
      <c r="AV52" s="109"/>
      <c r="AW52" s="109"/>
      <c r="AX52" s="109"/>
      <c r="AY52" s="109"/>
      <c r="AZ52" s="109"/>
      <c r="BA52" s="109"/>
      <c r="BB52" s="109"/>
      <c r="BC52" s="110"/>
      <c r="BD52" s="22"/>
    </row>
    <row r="53" spans="2:56" ht="19.5" customHeight="1" x14ac:dyDescent="0.15">
      <c r="B53" s="34"/>
      <c r="C53" s="34"/>
      <c r="D53" s="35"/>
      <c r="E53" s="36"/>
      <c r="F53" s="36"/>
      <c r="G53" s="36"/>
      <c r="H53" s="33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3"/>
      <c r="U53" s="33"/>
      <c r="V53" s="33"/>
      <c r="W53" s="33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7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22"/>
    </row>
    <row r="54" spans="2:56" ht="19.5" customHeight="1" x14ac:dyDescent="0.15">
      <c r="B54" s="1" t="s">
        <v>42</v>
      </c>
      <c r="AW54" s="39"/>
      <c r="AX54" s="39"/>
      <c r="AY54" s="39"/>
      <c r="AZ54" s="39"/>
      <c r="BA54" s="39"/>
      <c r="BB54" s="39"/>
      <c r="BC54" s="39"/>
      <c r="BD54" s="22"/>
    </row>
    <row r="55" spans="2:56" ht="19.5" customHeight="1" thickBot="1" x14ac:dyDescent="0.2">
      <c r="B55" s="1" t="s">
        <v>11</v>
      </c>
      <c r="F55" s="20"/>
      <c r="G55" s="20"/>
      <c r="H55" s="20"/>
      <c r="I55" s="20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46" t="s">
        <v>41</v>
      </c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W55" s="39"/>
      <c r="AX55" s="39"/>
      <c r="AY55" s="39"/>
      <c r="AZ55" s="39"/>
      <c r="BA55" s="39"/>
      <c r="BB55" s="39"/>
      <c r="BC55" s="39"/>
      <c r="BD55" s="22"/>
    </row>
    <row r="56" spans="2:56" ht="19.5" customHeight="1" x14ac:dyDescent="0.15">
      <c r="B56" s="93" t="s">
        <v>15</v>
      </c>
      <c r="C56" s="94"/>
      <c r="D56" s="146">
        <v>0.375</v>
      </c>
      <c r="E56" s="147"/>
      <c r="F56" s="147"/>
      <c r="G56" s="147"/>
      <c r="H56" s="41"/>
      <c r="I56" s="148" t="str">
        <f>B12</f>
        <v>ＦＣ中標津Ｂ</v>
      </c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42"/>
      <c r="U56" s="149" t="s">
        <v>16</v>
      </c>
      <c r="V56" s="149"/>
      <c r="W56" s="42"/>
      <c r="X56" s="148" t="str">
        <f>B14</f>
        <v>標津ＳＳ</v>
      </c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43"/>
      <c r="AJ56" s="112" t="str">
        <f>I57</f>
        <v>羅臼ＪＦＣ</v>
      </c>
      <c r="AK56" s="112"/>
      <c r="AL56" s="112"/>
      <c r="AM56" s="112"/>
      <c r="AN56" s="112"/>
      <c r="AO56" s="112"/>
      <c r="AP56" s="112"/>
      <c r="AQ56" s="112"/>
      <c r="AR56" s="112"/>
      <c r="AS56" s="112"/>
      <c r="AT56" s="112" t="str">
        <f>X57</f>
        <v>花咲ＦＣ</v>
      </c>
      <c r="AU56" s="112"/>
      <c r="AV56" s="112"/>
      <c r="AW56" s="112"/>
      <c r="AX56" s="112"/>
      <c r="AY56" s="112"/>
      <c r="AZ56" s="112"/>
      <c r="BA56" s="112"/>
      <c r="BB56" s="112"/>
      <c r="BC56" s="113"/>
    </row>
    <row r="57" spans="2:56" ht="19.5" customHeight="1" x14ac:dyDescent="0.15">
      <c r="B57" s="127" t="s">
        <v>17</v>
      </c>
      <c r="C57" s="47"/>
      <c r="D57" s="128">
        <v>0.40625</v>
      </c>
      <c r="E57" s="129"/>
      <c r="F57" s="129"/>
      <c r="G57" s="129"/>
      <c r="H57" s="23"/>
      <c r="I57" s="102" t="str">
        <f>B32</f>
        <v>羅臼ＪＦＣ</v>
      </c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24"/>
      <c r="U57" s="139" t="s">
        <v>16</v>
      </c>
      <c r="V57" s="139"/>
      <c r="W57" s="24"/>
      <c r="X57" s="102" t="str">
        <f>B34</f>
        <v>花咲ＦＣ</v>
      </c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25"/>
      <c r="AJ57" s="105" t="str">
        <f>I58</f>
        <v>成央ＦＣ</v>
      </c>
      <c r="AK57" s="105"/>
      <c r="AL57" s="105"/>
      <c r="AM57" s="105"/>
      <c r="AN57" s="105"/>
      <c r="AO57" s="105"/>
      <c r="AP57" s="105"/>
      <c r="AQ57" s="105"/>
      <c r="AR57" s="105"/>
      <c r="AS57" s="105"/>
      <c r="AT57" s="105" t="str">
        <f>X58</f>
        <v>ＦＣ中標津Ｂ</v>
      </c>
      <c r="AU57" s="105"/>
      <c r="AV57" s="105"/>
      <c r="AW57" s="105"/>
      <c r="AX57" s="105"/>
      <c r="AY57" s="105"/>
      <c r="AZ57" s="105"/>
      <c r="BA57" s="105"/>
      <c r="BB57" s="105"/>
      <c r="BC57" s="106"/>
    </row>
    <row r="58" spans="2:56" ht="19.5" customHeight="1" x14ac:dyDescent="0.15">
      <c r="B58" s="127" t="s">
        <v>18</v>
      </c>
      <c r="C58" s="47"/>
      <c r="D58" s="128">
        <v>0.4375</v>
      </c>
      <c r="E58" s="129"/>
      <c r="F58" s="129"/>
      <c r="G58" s="129"/>
      <c r="H58" s="23"/>
      <c r="I58" s="102" t="str">
        <f>B10</f>
        <v>成央ＦＣ</v>
      </c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24"/>
      <c r="U58" s="139" t="s">
        <v>16</v>
      </c>
      <c r="V58" s="139"/>
      <c r="W58" s="24"/>
      <c r="X58" s="102" t="str">
        <f>B12</f>
        <v>ＦＣ中標津Ｂ</v>
      </c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25"/>
      <c r="AJ58" s="105" t="str">
        <f>I59</f>
        <v>別海少年団</v>
      </c>
      <c r="AK58" s="105"/>
      <c r="AL58" s="105"/>
      <c r="AM58" s="105"/>
      <c r="AN58" s="105"/>
      <c r="AO58" s="105"/>
      <c r="AP58" s="105"/>
      <c r="AQ58" s="105"/>
      <c r="AR58" s="105"/>
      <c r="AS58" s="105"/>
      <c r="AT58" s="105" t="str">
        <f>X59</f>
        <v>羅臼ＪＦＣ</v>
      </c>
      <c r="AU58" s="105"/>
      <c r="AV58" s="105"/>
      <c r="AW58" s="105"/>
      <c r="AX58" s="105"/>
      <c r="AY58" s="105"/>
      <c r="AZ58" s="105"/>
      <c r="BA58" s="105"/>
      <c r="BB58" s="105"/>
      <c r="BC58" s="106"/>
    </row>
    <row r="59" spans="2:56" ht="19.5" customHeight="1" x14ac:dyDescent="0.15">
      <c r="B59" s="127" t="s">
        <v>19</v>
      </c>
      <c r="C59" s="47"/>
      <c r="D59" s="128">
        <v>0.46875</v>
      </c>
      <c r="E59" s="129"/>
      <c r="F59" s="129"/>
      <c r="G59" s="129"/>
      <c r="H59" s="23"/>
      <c r="I59" s="102" t="str">
        <f>B30</f>
        <v>別海少年団</v>
      </c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24"/>
      <c r="U59" s="139" t="s">
        <v>20</v>
      </c>
      <c r="V59" s="139"/>
      <c r="W59" s="24"/>
      <c r="X59" s="102" t="str">
        <f>B32</f>
        <v>羅臼ＪＦＣ</v>
      </c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25"/>
      <c r="AJ59" s="105" t="str">
        <f>I60</f>
        <v>成央ＦＣ</v>
      </c>
      <c r="AK59" s="105"/>
      <c r="AL59" s="105"/>
      <c r="AM59" s="105"/>
      <c r="AN59" s="105"/>
      <c r="AO59" s="105"/>
      <c r="AP59" s="105"/>
      <c r="AQ59" s="105"/>
      <c r="AR59" s="105"/>
      <c r="AS59" s="105"/>
      <c r="AT59" s="105" t="str">
        <f>X60</f>
        <v>標津ＳＳ</v>
      </c>
      <c r="AU59" s="105"/>
      <c r="AV59" s="105"/>
      <c r="AW59" s="105"/>
      <c r="AX59" s="105"/>
      <c r="AY59" s="105"/>
      <c r="AZ59" s="105"/>
      <c r="BA59" s="105"/>
      <c r="BB59" s="105"/>
      <c r="BC59" s="106"/>
    </row>
    <row r="60" spans="2:56" ht="19.5" customHeight="1" x14ac:dyDescent="0.15">
      <c r="B60" s="127" t="s">
        <v>21</v>
      </c>
      <c r="C60" s="47"/>
      <c r="D60" s="128">
        <v>0.5</v>
      </c>
      <c r="E60" s="129"/>
      <c r="F60" s="129"/>
      <c r="G60" s="129"/>
      <c r="H60" s="23"/>
      <c r="I60" s="102" t="str">
        <f>B10</f>
        <v>成央ＦＣ</v>
      </c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24"/>
      <c r="U60" s="139"/>
      <c r="V60" s="139"/>
      <c r="W60" s="24"/>
      <c r="X60" s="102" t="str">
        <f>B14</f>
        <v>標津ＳＳ</v>
      </c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25"/>
      <c r="AJ60" s="105" t="str">
        <f>I61</f>
        <v>別海少年団</v>
      </c>
      <c r="AK60" s="105"/>
      <c r="AL60" s="105"/>
      <c r="AM60" s="105"/>
      <c r="AN60" s="105"/>
      <c r="AO60" s="105"/>
      <c r="AP60" s="105"/>
      <c r="AQ60" s="105"/>
      <c r="AR60" s="105"/>
      <c r="AS60" s="105"/>
      <c r="AT60" s="105" t="str">
        <f>X61</f>
        <v>花咲ＦＣ</v>
      </c>
      <c r="AU60" s="105"/>
      <c r="AV60" s="105"/>
      <c r="AW60" s="105"/>
      <c r="AX60" s="105"/>
      <c r="AY60" s="105"/>
      <c r="AZ60" s="105"/>
      <c r="BA60" s="105"/>
      <c r="BB60" s="105"/>
      <c r="BC60" s="106"/>
    </row>
    <row r="61" spans="2:56" ht="19.5" customHeight="1" thickBot="1" x14ac:dyDescent="0.2">
      <c r="B61" s="140" t="s">
        <v>22</v>
      </c>
      <c r="C61" s="141"/>
      <c r="D61" s="142">
        <v>0.53125</v>
      </c>
      <c r="E61" s="143"/>
      <c r="F61" s="143"/>
      <c r="G61" s="143"/>
      <c r="H61" s="26"/>
      <c r="I61" s="109" t="str">
        <f>B30</f>
        <v>別海少年団</v>
      </c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27"/>
      <c r="U61" s="144"/>
      <c r="V61" s="144"/>
      <c r="W61" s="27"/>
      <c r="X61" s="109" t="str">
        <f>B34</f>
        <v>花咲ＦＣ</v>
      </c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28"/>
      <c r="AJ61" s="107" t="str">
        <f>I56</f>
        <v>ＦＣ中標津Ｂ</v>
      </c>
      <c r="AK61" s="107"/>
      <c r="AL61" s="107"/>
      <c r="AM61" s="107"/>
      <c r="AN61" s="107"/>
      <c r="AO61" s="107"/>
      <c r="AP61" s="107"/>
      <c r="AQ61" s="107"/>
      <c r="AR61" s="107"/>
      <c r="AS61" s="107"/>
      <c r="AT61" s="107" t="str">
        <f>X56</f>
        <v>標津ＳＳ</v>
      </c>
      <c r="AU61" s="107"/>
      <c r="AV61" s="107"/>
      <c r="AW61" s="107"/>
      <c r="AX61" s="107"/>
      <c r="AY61" s="107"/>
      <c r="AZ61" s="107"/>
      <c r="BA61" s="107"/>
      <c r="BB61" s="107"/>
      <c r="BC61" s="111"/>
    </row>
    <row r="62" spans="2:56" ht="19.5" customHeight="1" x14ac:dyDescent="0.15">
      <c r="B62" s="13"/>
      <c r="C62" s="13"/>
      <c r="D62" s="38"/>
      <c r="E62" s="17"/>
      <c r="F62" s="17"/>
      <c r="G62" s="17"/>
      <c r="H62" s="22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22"/>
      <c r="U62" s="22"/>
      <c r="V62" s="22"/>
      <c r="W62" s="22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40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</row>
    <row r="63" spans="2:56" ht="19.5" customHeight="1" x14ac:dyDescent="0.15">
      <c r="B63" s="13"/>
      <c r="C63" s="13"/>
      <c r="D63" s="38"/>
      <c r="E63" s="17"/>
      <c r="F63" s="17"/>
      <c r="G63" s="17"/>
      <c r="H63" s="22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22"/>
      <c r="U63" s="22"/>
      <c r="V63" s="22"/>
      <c r="W63" s="22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40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</row>
    <row r="64" spans="2:56" ht="18" customHeight="1" x14ac:dyDescent="0.15">
      <c r="B64" s="1" t="s">
        <v>35</v>
      </c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</row>
    <row r="65" spans="2:60" ht="18" customHeight="1" thickBot="1" x14ac:dyDescent="0.2"/>
    <row r="66" spans="2:60" ht="30" customHeight="1" x14ac:dyDescent="0.15">
      <c r="B66" s="131"/>
      <c r="C66" s="132"/>
      <c r="D66" s="132"/>
      <c r="E66" s="132"/>
      <c r="F66" s="132"/>
      <c r="G66" s="133"/>
      <c r="H66" s="134" t="str">
        <f>B67</f>
        <v>ＦＣ中標津Ｂ</v>
      </c>
      <c r="I66" s="135"/>
      <c r="J66" s="135"/>
      <c r="K66" s="135"/>
      <c r="L66" s="135"/>
      <c r="M66" s="136"/>
      <c r="N66" s="134" t="str">
        <f>B69</f>
        <v>ＦＣ中標津</v>
      </c>
      <c r="O66" s="135"/>
      <c r="P66" s="135"/>
      <c r="Q66" s="135"/>
      <c r="R66" s="135"/>
      <c r="S66" s="136"/>
      <c r="T66" s="134" t="str">
        <f>B71</f>
        <v>羅臼ＪＦＣ</v>
      </c>
      <c r="U66" s="135"/>
      <c r="V66" s="135"/>
      <c r="W66" s="135"/>
      <c r="X66" s="135"/>
      <c r="Y66" s="136"/>
      <c r="Z66" s="137" t="s">
        <v>0</v>
      </c>
      <c r="AA66" s="138"/>
      <c r="AB66" s="130"/>
      <c r="AC66" s="94" t="s">
        <v>1</v>
      </c>
      <c r="AD66" s="94"/>
      <c r="AE66" s="94"/>
      <c r="AF66" s="94" t="s">
        <v>2</v>
      </c>
      <c r="AG66" s="94"/>
      <c r="AH66" s="145"/>
      <c r="AI66" s="93" t="s">
        <v>3</v>
      </c>
      <c r="AJ66" s="94"/>
      <c r="AK66" s="95"/>
      <c r="AL66" s="130" t="s">
        <v>4</v>
      </c>
      <c r="AM66" s="94"/>
      <c r="AN66" s="94"/>
      <c r="AO66" s="94" t="s">
        <v>5</v>
      </c>
      <c r="AP66" s="94"/>
      <c r="AQ66" s="145"/>
      <c r="AR66" s="96" t="s">
        <v>6</v>
      </c>
      <c r="AS66" s="97"/>
      <c r="AT66" s="98"/>
      <c r="AU66" s="130" t="s">
        <v>7</v>
      </c>
      <c r="AV66" s="94"/>
      <c r="AW66" s="95"/>
      <c r="BH66"/>
    </row>
    <row r="67" spans="2:60" ht="13.5" customHeight="1" x14ac:dyDescent="0.15">
      <c r="B67" s="70" t="str">
        <f>B12</f>
        <v>ＦＣ中標津Ｂ</v>
      </c>
      <c r="C67" s="71"/>
      <c r="D67" s="71"/>
      <c r="E67" s="71"/>
      <c r="F67" s="71"/>
      <c r="G67" s="71"/>
      <c r="H67" s="10"/>
      <c r="I67" s="11"/>
      <c r="J67" s="77"/>
      <c r="K67" s="77"/>
      <c r="L67" s="11"/>
      <c r="M67" s="12"/>
      <c r="N67" s="74" t="str">
        <f>IF(N68="","",IF(N68=R68,"△",IF(N68&gt;R68,"○","●")))</f>
        <v>●</v>
      </c>
      <c r="O67" s="75"/>
      <c r="P67" s="75"/>
      <c r="Q67" s="75"/>
      <c r="R67" s="75"/>
      <c r="S67" s="76"/>
      <c r="T67" s="74" t="str">
        <f>IF(T68="","",IF(T68=X68,"△",IF(T68&gt;X68,"○","●")))</f>
        <v>●</v>
      </c>
      <c r="U67" s="75"/>
      <c r="V67" s="75"/>
      <c r="W67" s="75"/>
      <c r="X67" s="75"/>
      <c r="Y67" s="76"/>
      <c r="Z67" s="99">
        <f>COUNTIF(H67:Y67,"○")</f>
        <v>0</v>
      </c>
      <c r="AA67" s="48"/>
      <c r="AB67" s="48"/>
      <c r="AC67" s="60">
        <f>COUNTIF(H67:Y67,"△")</f>
        <v>0</v>
      </c>
      <c r="AD67" s="48"/>
      <c r="AE67" s="57"/>
      <c r="AF67" s="48">
        <f>COUNTIF(H67:Y67,"●")</f>
        <v>2</v>
      </c>
      <c r="AG67" s="48"/>
      <c r="AH67" s="48"/>
      <c r="AI67" s="50">
        <f>Z67*3+AC67*1</f>
        <v>0</v>
      </c>
      <c r="AJ67" s="51"/>
      <c r="AK67" s="52"/>
      <c r="AL67" s="48">
        <f>SUM(H68,N68,T68)</f>
        <v>2</v>
      </c>
      <c r="AM67" s="48"/>
      <c r="AN67" s="57"/>
      <c r="AO67" s="60">
        <f>SUM(L68,R68,X68)</f>
        <v>12</v>
      </c>
      <c r="AP67" s="48"/>
      <c r="AQ67" s="48"/>
      <c r="AR67" s="64">
        <f>AL67-AO67</f>
        <v>-10</v>
      </c>
      <c r="AS67" s="65"/>
      <c r="AT67" s="66"/>
      <c r="AU67" s="78" t="s">
        <v>47</v>
      </c>
      <c r="AV67" s="79"/>
      <c r="AW67" s="80"/>
    </row>
    <row r="68" spans="2:60" ht="13.5" customHeight="1" x14ac:dyDescent="0.15">
      <c r="B68" s="125"/>
      <c r="C68" s="126"/>
      <c r="D68" s="126"/>
      <c r="E68" s="126"/>
      <c r="F68" s="126"/>
      <c r="G68" s="126"/>
      <c r="H68" s="116"/>
      <c r="I68" s="117"/>
      <c r="J68" s="118"/>
      <c r="K68" s="118"/>
      <c r="L68" s="119"/>
      <c r="M68" s="120"/>
      <c r="N68" s="116">
        <v>0</v>
      </c>
      <c r="O68" s="117"/>
      <c r="P68" s="118" t="s">
        <v>10</v>
      </c>
      <c r="Q68" s="118"/>
      <c r="R68" s="119">
        <v>8</v>
      </c>
      <c r="S68" s="120"/>
      <c r="T68" s="116">
        <v>2</v>
      </c>
      <c r="U68" s="117"/>
      <c r="V68" s="118" t="s">
        <v>10</v>
      </c>
      <c r="W68" s="118"/>
      <c r="X68" s="119">
        <v>4</v>
      </c>
      <c r="Y68" s="120"/>
      <c r="Z68" s="100"/>
      <c r="AA68" s="84"/>
      <c r="AB68" s="84"/>
      <c r="AC68" s="86"/>
      <c r="AD68" s="84"/>
      <c r="AE68" s="85"/>
      <c r="AF68" s="84"/>
      <c r="AG68" s="84"/>
      <c r="AH68" s="84"/>
      <c r="AI68" s="87"/>
      <c r="AJ68" s="88"/>
      <c r="AK68" s="89"/>
      <c r="AL68" s="84"/>
      <c r="AM68" s="84"/>
      <c r="AN68" s="85"/>
      <c r="AO68" s="86"/>
      <c r="AP68" s="84"/>
      <c r="AQ68" s="84"/>
      <c r="AR68" s="90"/>
      <c r="AS68" s="91"/>
      <c r="AT68" s="92"/>
      <c r="AU68" s="78"/>
      <c r="AV68" s="79"/>
      <c r="AW68" s="80"/>
    </row>
    <row r="69" spans="2:60" ht="13.5" customHeight="1" x14ac:dyDescent="0.15">
      <c r="B69" s="70" t="str">
        <f>B22</f>
        <v>ＦＣ中標津</v>
      </c>
      <c r="C69" s="71"/>
      <c r="D69" s="71"/>
      <c r="E69" s="71"/>
      <c r="F69" s="71"/>
      <c r="G69" s="71"/>
      <c r="H69" s="74" t="str">
        <f>IF(H70="","",IF(H70=L70,"△",IF(H70&gt;L70,"○","●")))</f>
        <v>○</v>
      </c>
      <c r="I69" s="75"/>
      <c r="J69" s="75"/>
      <c r="K69" s="75"/>
      <c r="L69" s="75"/>
      <c r="M69" s="76"/>
      <c r="N69" s="10"/>
      <c r="O69" s="11"/>
      <c r="P69" s="77"/>
      <c r="Q69" s="77"/>
      <c r="R69" s="11"/>
      <c r="S69" s="12"/>
      <c r="T69" s="74" t="str">
        <f>IF(T70="","",IF(T70=X70,"△",IF(T70&gt;X70,"○","●")))</f>
        <v>○</v>
      </c>
      <c r="U69" s="75"/>
      <c r="V69" s="75"/>
      <c r="W69" s="75"/>
      <c r="X69" s="75"/>
      <c r="Y69" s="76"/>
      <c r="Z69" s="99">
        <f>COUNTIF(H69:Y69,"○")</f>
        <v>2</v>
      </c>
      <c r="AA69" s="48"/>
      <c r="AB69" s="48"/>
      <c r="AC69" s="60">
        <f>COUNTIF(H69:Y69,"△")</f>
        <v>0</v>
      </c>
      <c r="AD69" s="48"/>
      <c r="AE69" s="57"/>
      <c r="AF69" s="48">
        <f>COUNTIF(H69:Y69,"●")</f>
        <v>0</v>
      </c>
      <c r="AG69" s="48"/>
      <c r="AH69" s="48"/>
      <c r="AI69" s="50">
        <f>Z69*3+AC69*1</f>
        <v>6</v>
      </c>
      <c r="AJ69" s="51"/>
      <c r="AK69" s="52"/>
      <c r="AL69" s="48">
        <f>SUM(H70,N70,T70)</f>
        <v>21</v>
      </c>
      <c r="AM69" s="48"/>
      <c r="AN69" s="57"/>
      <c r="AO69" s="60">
        <f>SUM(L70,R70,X70)</f>
        <v>1</v>
      </c>
      <c r="AP69" s="48"/>
      <c r="AQ69" s="48"/>
      <c r="AR69" s="64">
        <f>AL69-AO69</f>
        <v>20</v>
      </c>
      <c r="AS69" s="65"/>
      <c r="AT69" s="66"/>
      <c r="AU69" s="78" t="s">
        <v>45</v>
      </c>
      <c r="AV69" s="79"/>
      <c r="AW69" s="80"/>
    </row>
    <row r="70" spans="2:60" ht="13.5" customHeight="1" x14ac:dyDescent="0.15">
      <c r="B70" s="125"/>
      <c r="C70" s="126"/>
      <c r="D70" s="126"/>
      <c r="E70" s="126"/>
      <c r="F70" s="126"/>
      <c r="G70" s="126"/>
      <c r="H70" s="116">
        <v>8</v>
      </c>
      <c r="I70" s="117"/>
      <c r="J70" s="118" t="s">
        <v>10</v>
      </c>
      <c r="K70" s="118"/>
      <c r="L70" s="119">
        <v>0</v>
      </c>
      <c r="M70" s="120"/>
      <c r="N70" s="116"/>
      <c r="O70" s="117"/>
      <c r="P70" s="118"/>
      <c r="Q70" s="118"/>
      <c r="R70" s="119"/>
      <c r="S70" s="120"/>
      <c r="T70" s="116">
        <v>13</v>
      </c>
      <c r="U70" s="117"/>
      <c r="V70" s="118" t="s">
        <v>10</v>
      </c>
      <c r="W70" s="118"/>
      <c r="X70" s="119">
        <v>1</v>
      </c>
      <c r="Y70" s="120"/>
      <c r="Z70" s="100"/>
      <c r="AA70" s="84"/>
      <c r="AB70" s="84"/>
      <c r="AC70" s="86"/>
      <c r="AD70" s="84"/>
      <c r="AE70" s="85"/>
      <c r="AF70" s="84"/>
      <c r="AG70" s="84"/>
      <c r="AH70" s="84"/>
      <c r="AI70" s="87"/>
      <c r="AJ70" s="88"/>
      <c r="AK70" s="89"/>
      <c r="AL70" s="84"/>
      <c r="AM70" s="84"/>
      <c r="AN70" s="85"/>
      <c r="AO70" s="86"/>
      <c r="AP70" s="84"/>
      <c r="AQ70" s="84"/>
      <c r="AR70" s="90"/>
      <c r="AS70" s="91"/>
      <c r="AT70" s="92"/>
      <c r="AU70" s="78"/>
      <c r="AV70" s="79"/>
      <c r="AW70" s="80"/>
    </row>
    <row r="71" spans="2:60" ht="13.5" customHeight="1" x14ac:dyDescent="0.15">
      <c r="B71" s="70" t="str">
        <f>B32</f>
        <v>羅臼ＪＦＣ</v>
      </c>
      <c r="C71" s="71"/>
      <c r="D71" s="71"/>
      <c r="E71" s="71"/>
      <c r="F71" s="71"/>
      <c r="G71" s="71"/>
      <c r="H71" s="74" t="str">
        <f>IF(H72="","",IF(H72=L72,"△",IF(H72&gt;L72,"○","●")))</f>
        <v>○</v>
      </c>
      <c r="I71" s="75"/>
      <c r="J71" s="75"/>
      <c r="K71" s="75"/>
      <c r="L71" s="75"/>
      <c r="M71" s="76"/>
      <c r="N71" s="74" t="str">
        <f>IF(N72="","",IF(N72=R72,"△",IF(N72&gt;R72,"○","●")))</f>
        <v>●</v>
      </c>
      <c r="O71" s="75"/>
      <c r="P71" s="75"/>
      <c r="Q71" s="75"/>
      <c r="R71" s="75"/>
      <c r="S71" s="76"/>
      <c r="T71" s="10"/>
      <c r="U71" s="11"/>
      <c r="V71" s="77"/>
      <c r="W71" s="77"/>
      <c r="X71" s="11"/>
      <c r="Y71" s="12"/>
      <c r="Z71" s="99">
        <f>COUNTIF(H71:Y71,"○")</f>
        <v>1</v>
      </c>
      <c r="AA71" s="48"/>
      <c r="AB71" s="48"/>
      <c r="AC71" s="60">
        <f>COUNTIF(H71:Y71,"△")</f>
        <v>0</v>
      </c>
      <c r="AD71" s="48"/>
      <c r="AE71" s="57"/>
      <c r="AF71" s="48">
        <f>COUNTIF(H71:Y71,"●")</f>
        <v>1</v>
      </c>
      <c r="AG71" s="48"/>
      <c r="AH71" s="48"/>
      <c r="AI71" s="50">
        <f>Z71*3+AC71*1</f>
        <v>3</v>
      </c>
      <c r="AJ71" s="51"/>
      <c r="AK71" s="52"/>
      <c r="AL71" s="56">
        <f>SUM(H72,N72,T72)</f>
        <v>5</v>
      </c>
      <c r="AM71" s="48"/>
      <c r="AN71" s="57"/>
      <c r="AO71" s="60">
        <f>SUM(L72,R72,X72)</f>
        <v>15</v>
      </c>
      <c r="AP71" s="48"/>
      <c r="AQ71" s="61"/>
      <c r="AR71" s="64">
        <f>AL71-AO71</f>
        <v>-10</v>
      </c>
      <c r="AS71" s="65"/>
      <c r="AT71" s="66"/>
      <c r="AU71" s="78" t="s">
        <v>46</v>
      </c>
      <c r="AV71" s="79"/>
      <c r="AW71" s="80"/>
    </row>
    <row r="72" spans="2:60" ht="13.5" customHeight="1" thickBot="1" x14ac:dyDescent="0.2">
      <c r="B72" s="72"/>
      <c r="C72" s="73"/>
      <c r="D72" s="73"/>
      <c r="E72" s="73"/>
      <c r="F72" s="73"/>
      <c r="G72" s="73"/>
      <c r="H72" s="122">
        <v>4</v>
      </c>
      <c r="I72" s="123"/>
      <c r="J72" s="124" t="s">
        <v>10</v>
      </c>
      <c r="K72" s="124"/>
      <c r="L72" s="114">
        <v>2</v>
      </c>
      <c r="M72" s="115"/>
      <c r="N72" s="122">
        <v>1</v>
      </c>
      <c r="O72" s="123"/>
      <c r="P72" s="124" t="s">
        <v>10</v>
      </c>
      <c r="Q72" s="124"/>
      <c r="R72" s="114">
        <v>13</v>
      </c>
      <c r="S72" s="115"/>
      <c r="T72" s="122"/>
      <c r="U72" s="123"/>
      <c r="V72" s="124"/>
      <c r="W72" s="124"/>
      <c r="X72" s="114"/>
      <c r="Y72" s="115"/>
      <c r="Z72" s="121"/>
      <c r="AA72" s="49"/>
      <c r="AB72" s="49"/>
      <c r="AC72" s="62"/>
      <c r="AD72" s="49"/>
      <c r="AE72" s="59"/>
      <c r="AF72" s="49"/>
      <c r="AG72" s="49"/>
      <c r="AH72" s="49"/>
      <c r="AI72" s="53"/>
      <c r="AJ72" s="54"/>
      <c r="AK72" s="55"/>
      <c r="AL72" s="58"/>
      <c r="AM72" s="49"/>
      <c r="AN72" s="59"/>
      <c r="AO72" s="62"/>
      <c r="AP72" s="49"/>
      <c r="AQ72" s="63"/>
      <c r="AR72" s="67"/>
      <c r="AS72" s="68"/>
      <c r="AT72" s="69"/>
      <c r="AU72" s="81"/>
      <c r="AV72" s="82"/>
      <c r="AW72" s="83"/>
    </row>
    <row r="73" spans="2:60" ht="18" customHeight="1" x14ac:dyDescent="0.15">
      <c r="B73" s="1" t="s">
        <v>11</v>
      </c>
      <c r="F73" s="20"/>
      <c r="G73" s="20"/>
      <c r="H73" s="20"/>
      <c r="I73" s="20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46" t="s">
        <v>32</v>
      </c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</row>
    <row r="74" spans="2:60" ht="18" customHeight="1" x14ac:dyDescent="0.15"/>
    <row r="75" spans="2:60" ht="18" customHeight="1" x14ac:dyDescent="0.15">
      <c r="C75" s="47" t="s">
        <v>48</v>
      </c>
      <c r="D75" s="47"/>
      <c r="E75" s="47"/>
      <c r="F75" s="47"/>
      <c r="G75" s="47" t="s">
        <v>51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Z75" s="1" t="s">
        <v>55</v>
      </c>
    </row>
    <row r="76" spans="2:60" ht="18" customHeight="1" x14ac:dyDescent="0.15">
      <c r="C76" s="47" t="s">
        <v>49</v>
      </c>
      <c r="D76" s="47"/>
      <c r="E76" s="47"/>
      <c r="F76" s="47"/>
      <c r="G76" s="47" t="s">
        <v>52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60" ht="18" customHeight="1" x14ac:dyDescent="0.15">
      <c r="C77" s="47" t="s">
        <v>50</v>
      </c>
      <c r="D77" s="47"/>
      <c r="E77" s="47"/>
      <c r="F77" s="47"/>
      <c r="G77" s="47" t="s">
        <v>53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60" ht="18" customHeight="1" x14ac:dyDescent="0.15"/>
    <row r="79" spans="2:60" ht="18" customHeight="1" x14ac:dyDescent="0.15"/>
    <row r="80" spans="2:6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</sheetData>
  <mergeCells count="457">
    <mergeCell ref="AO29:AQ29"/>
    <mergeCell ref="AR29:AT29"/>
    <mergeCell ref="AU29:AW29"/>
    <mergeCell ref="T30:Y30"/>
    <mergeCell ref="Z30:AB31"/>
    <mergeCell ref="AC30:AE31"/>
    <mergeCell ref="AF30:AH31"/>
    <mergeCell ref="H31:I31"/>
    <mergeCell ref="J31:K31"/>
    <mergeCell ref="AI30:AK31"/>
    <mergeCell ref="AL30:AN31"/>
    <mergeCell ref="AO30:AQ31"/>
    <mergeCell ref="AR30:AT31"/>
    <mergeCell ref="X31:Y31"/>
    <mergeCell ref="B29:G29"/>
    <mergeCell ref="H29:M29"/>
    <mergeCell ref="N29:S29"/>
    <mergeCell ref="T29:Y29"/>
    <mergeCell ref="B30:G31"/>
    <mergeCell ref="J30:K30"/>
    <mergeCell ref="N30:S30"/>
    <mergeCell ref="L31:M31"/>
    <mergeCell ref="N31:O31"/>
    <mergeCell ref="P31:Q31"/>
    <mergeCell ref="T31:U31"/>
    <mergeCell ref="V31:W31"/>
    <mergeCell ref="R31:S31"/>
    <mergeCell ref="B8:G9"/>
    <mergeCell ref="J8:K8"/>
    <mergeCell ref="N8:S8"/>
    <mergeCell ref="T8:Y8"/>
    <mergeCell ref="AR7:AT7"/>
    <mergeCell ref="AU7:AW7"/>
    <mergeCell ref="AL7:AN7"/>
    <mergeCell ref="AO7:AQ7"/>
    <mergeCell ref="X9:Y9"/>
    <mergeCell ref="AX7:AZ7"/>
    <mergeCell ref="BA7:BC7"/>
    <mergeCell ref="A2:BD2"/>
    <mergeCell ref="B7:G7"/>
    <mergeCell ref="H7:M7"/>
    <mergeCell ref="N7:S7"/>
    <mergeCell ref="T7:Y7"/>
    <mergeCell ref="Z7:AE7"/>
    <mergeCell ref="AF7:AH7"/>
    <mergeCell ref="AI7:AK7"/>
    <mergeCell ref="BA8:BC9"/>
    <mergeCell ref="H9:I9"/>
    <mergeCell ref="J9:K9"/>
    <mergeCell ref="L9:M9"/>
    <mergeCell ref="N9:O9"/>
    <mergeCell ref="P9:Q9"/>
    <mergeCell ref="R9:S9"/>
    <mergeCell ref="T9:U9"/>
    <mergeCell ref="V9:W9"/>
    <mergeCell ref="AX8:AZ9"/>
    <mergeCell ref="Z9:AA9"/>
    <mergeCell ref="AB9:AC9"/>
    <mergeCell ref="AD9:AE9"/>
    <mergeCell ref="Z8:AE8"/>
    <mergeCell ref="AF8:AH9"/>
    <mergeCell ref="AI8:AK9"/>
    <mergeCell ref="AL8:AN9"/>
    <mergeCell ref="AO8:AQ9"/>
    <mergeCell ref="AR8:AT9"/>
    <mergeCell ref="AU8:AW9"/>
    <mergeCell ref="AX10:AZ11"/>
    <mergeCell ref="AI10:AK11"/>
    <mergeCell ref="AL10:AN11"/>
    <mergeCell ref="AO10:AQ11"/>
    <mergeCell ref="AR10:AT11"/>
    <mergeCell ref="AU10:AW11"/>
    <mergeCell ref="AB11:AC11"/>
    <mergeCell ref="BA10:BC11"/>
    <mergeCell ref="H11:I11"/>
    <mergeCell ref="J11:K11"/>
    <mergeCell ref="L11:M11"/>
    <mergeCell ref="N11:O11"/>
    <mergeCell ref="P11:Q11"/>
    <mergeCell ref="R11:S11"/>
    <mergeCell ref="T11:U11"/>
    <mergeCell ref="V11:W11"/>
    <mergeCell ref="AF10:AH11"/>
    <mergeCell ref="AD11:AE11"/>
    <mergeCell ref="Z10:AE10"/>
    <mergeCell ref="T13:U13"/>
    <mergeCell ref="V13:W13"/>
    <mergeCell ref="B10:G11"/>
    <mergeCell ref="H10:M10"/>
    <mergeCell ref="P10:Q10"/>
    <mergeCell ref="T10:Y10"/>
    <mergeCell ref="AD13:AE13"/>
    <mergeCell ref="B12:G13"/>
    <mergeCell ref="H12:M12"/>
    <mergeCell ref="N12:S12"/>
    <mergeCell ref="V12:W12"/>
    <mergeCell ref="Z12:AE12"/>
    <mergeCell ref="X11:Y11"/>
    <mergeCell ref="Z11:AA11"/>
    <mergeCell ref="AD15:AE15"/>
    <mergeCell ref="T15:U15"/>
    <mergeCell ref="V15:W15"/>
    <mergeCell ref="H15:I15"/>
    <mergeCell ref="J15:K15"/>
    <mergeCell ref="Z19:AB19"/>
    <mergeCell ref="AC19:AE19"/>
    <mergeCell ref="AX12:AZ13"/>
    <mergeCell ref="BA12:BC13"/>
    <mergeCell ref="AF12:AH13"/>
    <mergeCell ref="AI12:AK13"/>
    <mergeCell ref="AL12:AN13"/>
    <mergeCell ref="AO12:AQ13"/>
    <mergeCell ref="AR12:AT13"/>
    <mergeCell ref="AU12:AW13"/>
    <mergeCell ref="H13:I13"/>
    <mergeCell ref="J13:K13"/>
    <mergeCell ref="L13:M13"/>
    <mergeCell ref="N13:O13"/>
    <mergeCell ref="X13:Y13"/>
    <mergeCell ref="Z13:AA13"/>
    <mergeCell ref="AB13:AC13"/>
    <mergeCell ref="P13:Q13"/>
    <mergeCell ref="R13:S13"/>
    <mergeCell ref="B14:G15"/>
    <mergeCell ref="H14:M14"/>
    <mergeCell ref="N14:S14"/>
    <mergeCell ref="T14:Y14"/>
    <mergeCell ref="AB14:AC14"/>
    <mergeCell ref="X15:Y15"/>
    <mergeCell ref="Z15:AA15"/>
    <mergeCell ref="P15:Q15"/>
    <mergeCell ref="R15:S15"/>
    <mergeCell ref="AB15:AC15"/>
    <mergeCell ref="AL20:AN21"/>
    <mergeCell ref="AO20:AQ21"/>
    <mergeCell ref="AR20:AT21"/>
    <mergeCell ref="AX14:AZ15"/>
    <mergeCell ref="BA14:BC15"/>
    <mergeCell ref="AF14:AH15"/>
    <mergeCell ref="AI14:AK15"/>
    <mergeCell ref="AL14:AN15"/>
    <mergeCell ref="AO14:AQ15"/>
    <mergeCell ref="AU19:AW19"/>
    <mergeCell ref="L23:M23"/>
    <mergeCell ref="N23:O23"/>
    <mergeCell ref="P23:Q23"/>
    <mergeCell ref="R23:S23"/>
    <mergeCell ref="AR14:AT15"/>
    <mergeCell ref="AU14:AW15"/>
    <mergeCell ref="B20:G21"/>
    <mergeCell ref="J20:K20"/>
    <mergeCell ref="N20:S20"/>
    <mergeCell ref="H19:M19"/>
    <mergeCell ref="N19:S19"/>
    <mergeCell ref="AI19:AK19"/>
    <mergeCell ref="AL19:AN19"/>
    <mergeCell ref="AO19:AQ19"/>
    <mergeCell ref="L15:M15"/>
    <mergeCell ref="N15:O15"/>
    <mergeCell ref="T19:Y19"/>
    <mergeCell ref="AF19:AH19"/>
    <mergeCell ref="AR19:AT19"/>
    <mergeCell ref="AU20:AW21"/>
    <mergeCell ref="Z20:AB21"/>
    <mergeCell ref="AC20:AE21"/>
    <mergeCell ref="AF20:AH21"/>
    <mergeCell ref="AI20:AK21"/>
    <mergeCell ref="AO22:AQ23"/>
    <mergeCell ref="AR22:AT23"/>
    <mergeCell ref="B19:G19"/>
    <mergeCell ref="T21:U21"/>
    <mergeCell ref="V21:W21"/>
    <mergeCell ref="X21:Y21"/>
    <mergeCell ref="H21:I21"/>
    <mergeCell ref="J21:K21"/>
    <mergeCell ref="L21:M21"/>
    <mergeCell ref="N21:O21"/>
    <mergeCell ref="P21:Q21"/>
    <mergeCell ref="R21:S21"/>
    <mergeCell ref="AI22:AK23"/>
    <mergeCell ref="AL22:AN23"/>
    <mergeCell ref="T23:U23"/>
    <mergeCell ref="V23:W23"/>
    <mergeCell ref="X23:Y23"/>
    <mergeCell ref="T20:Y20"/>
    <mergeCell ref="B22:G23"/>
    <mergeCell ref="H22:M22"/>
    <mergeCell ref="P22:Q22"/>
    <mergeCell ref="T22:Y22"/>
    <mergeCell ref="H23:I23"/>
    <mergeCell ref="J23:K23"/>
    <mergeCell ref="Z24:AB25"/>
    <mergeCell ref="AC24:AE25"/>
    <mergeCell ref="P25:Q25"/>
    <mergeCell ref="R25:S25"/>
    <mergeCell ref="T25:U25"/>
    <mergeCell ref="V25:W25"/>
    <mergeCell ref="H25:I25"/>
    <mergeCell ref="J25:K25"/>
    <mergeCell ref="L25:M25"/>
    <mergeCell ref="N25:O25"/>
    <mergeCell ref="X25:Y25"/>
    <mergeCell ref="AI24:AK25"/>
    <mergeCell ref="AL24:AN25"/>
    <mergeCell ref="AF22:AH23"/>
    <mergeCell ref="Z22:AB23"/>
    <mergeCell ref="AC22:AE23"/>
    <mergeCell ref="AU22:AW23"/>
    <mergeCell ref="B32:G33"/>
    <mergeCell ref="T32:Y32"/>
    <mergeCell ref="Z32:AB33"/>
    <mergeCell ref="AC32:AE33"/>
    <mergeCell ref="H33:I33"/>
    <mergeCell ref="J33:K33"/>
    <mergeCell ref="L33:M33"/>
    <mergeCell ref="N33:O33"/>
    <mergeCell ref="H32:M32"/>
    <mergeCell ref="X33:Y33"/>
    <mergeCell ref="P33:Q33"/>
    <mergeCell ref="R33:S33"/>
    <mergeCell ref="T33:U33"/>
    <mergeCell ref="B24:G25"/>
    <mergeCell ref="H24:M24"/>
    <mergeCell ref="N24:S24"/>
    <mergeCell ref="V24:W24"/>
    <mergeCell ref="AF24:AH25"/>
    <mergeCell ref="AR34:AT35"/>
    <mergeCell ref="AR24:AT25"/>
    <mergeCell ref="AU24:AW25"/>
    <mergeCell ref="AR32:AT33"/>
    <mergeCell ref="AU32:AW33"/>
    <mergeCell ref="AO24:AQ25"/>
    <mergeCell ref="AU30:AW31"/>
    <mergeCell ref="AU34:AW35"/>
    <mergeCell ref="P32:Q32"/>
    <mergeCell ref="AF32:AH33"/>
    <mergeCell ref="AI32:AK33"/>
    <mergeCell ref="AL32:AN33"/>
    <mergeCell ref="AO32:AQ33"/>
    <mergeCell ref="AO34:AQ35"/>
    <mergeCell ref="AC34:AE35"/>
    <mergeCell ref="AF34:AH35"/>
    <mergeCell ref="AI34:AK35"/>
    <mergeCell ref="AL34:AN35"/>
    <mergeCell ref="V33:W33"/>
    <mergeCell ref="Z29:AB29"/>
    <mergeCell ref="AC29:AE29"/>
    <mergeCell ref="AF29:AH29"/>
    <mergeCell ref="AI29:AK29"/>
    <mergeCell ref="AL29:AN29"/>
    <mergeCell ref="T35:U35"/>
    <mergeCell ref="V35:W35"/>
    <mergeCell ref="Z34:AB35"/>
    <mergeCell ref="B34:G35"/>
    <mergeCell ref="H34:M34"/>
    <mergeCell ref="X35:Y35"/>
    <mergeCell ref="N34:S34"/>
    <mergeCell ref="V34:W34"/>
    <mergeCell ref="H35:I35"/>
    <mergeCell ref="J35:K35"/>
    <mergeCell ref="L35:M35"/>
    <mergeCell ref="N35:O35"/>
    <mergeCell ref="P35:Q35"/>
    <mergeCell ref="R35:S35"/>
    <mergeCell ref="B43:C43"/>
    <mergeCell ref="D43:G43"/>
    <mergeCell ref="H43:AI43"/>
    <mergeCell ref="B45:C45"/>
    <mergeCell ref="D45:G45"/>
    <mergeCell ref="I45:S45"/>
    <mergeCell ref="U45:V45"/>
    <mergeCell ref="X45:AH45"/>
    <mergeCell ref="AJ45:AS45"/>
    <mergeCell ref="B44:C44"/>
    <mergeCell ref="D44:G44"/>
    <mergeCell ref="I44:S44"/>
    <mergeCell ref="U44:V44"/>
    <mergeCell ref="X44:AH44"/>
    <mergeCell ref="AJ44:AS44"/>
    <mergeCell ref="AJ43:BC43"/>
    <mergeCell ref="B46:C46"/>
    <mergeCell ref="D46:G46"/>
    <mergeCell ref="I46:S46"/>
    <mergeCell ref="U46:V46"/>
    <mergeCell ref="X48:AH48"/>
    <mergeCell ref="AJ48:AS48"/>
    <mergeCell ref="U48:V48"/>
    <mergeCell ref="X46:AH46"/>
    <mergeCell ref="AJ46:AS46"/>
    <mergeCell ref="B47:C47"/>
    <mergeCell ref="D47:G47"/>
    <mergeCell ref="I47:S47"/>
    <mergeCell ref="U47:V47"/>
    <mergeCell ref="X47:AH47"/>
    <mergeCell ref="AJ47:AS47"/>
    <mergeCell ref="B48:C48"/>
    <mergeCell ref="D48:G48"/>
    <mergeCell ref="I48:S48"/>
    <mergeCell ref="B52:C52"/>
    <mergeCell ref="D52:G52"/>
    <mergeCell ref="I52:S52"/>
    <mergeCell ref="U52:V52"/>
    <mergeCell ref="X52:AH52"/>
    <mergeCell ref="AJ52:AS52"/>
    <mergeCell ref="D49:G49"/>
    <mergeCell ref="I49:S49"/>
    <mergeCell ref="U49:V49"/>
    <mergeCell ref="X49:AH49"/>
    <mergeCell ref="AJ49:AS49"/>
    <mergeCell ref="B50:C50"/>
    <mergeCell ref="D50:G50"/>
    <mergeCell ref="I50:S50"/>
    <mergeCell ref="U50:V50"/>
    <mergeCell ref="X50:AH50"/>
    <mergeCell ref="AJ50:AS50"/>
    <mergeCell ref="B49:C49"/>
    <mergeCell ref="B51:C51"/>
    <mergeCell ref="D51:G51"/>
    <mergeCell ref="I51:S51"/>
    <mergeCell ref="U51:V51"/>
    <mergeCell ref="X51:AH51"/>
    <mergeCell ref="AJ51:AS51"/>
    <mergeCell ref="B56:C56"/>
    <mergeCell ref="D56:G56"/>
    <mergeCell ref="I56:S56"/>
    <mergeCell ref="U56:V56"/>
    <mergeCell ref="X59:AH59"/>
    <mergeCell ref="AJ59:AS59"/>
    <mergeCell ref="U59:V59"/>
    <mergeCell ref="X57:AH57"/>
    <mergeCell ref="AJ57:AS57"/>
    <mergeCell ref="X56:AH56"/>
    <mergeCell ref="AJ56:AS56"/>
    <mergeCell ref="B57:C57"/>
    <mergeCell ref="D57:G57"/>
    <mergeCell ref="I57:S57"/>
    <mergeCell ref="U57:V57"/>
    <mergeCell ref="B58:C58"/>
    <mergeCell ref="D58:G58"/>
    <mergeCell ref="I58:S58"/>
    <mergeCell ref="U58:V58"/>
    <mergeCell ref="X58:AH58"/>
    <mergeCell ref="AJ58:AS58"/>
    <mergeCell ref="B59:C59"/>
    <mergeCell ref="D59:G59"/>
    <mergeCell ref="I59:S59"/>
    <mergeCell ref="B60:C60"/>
    <mergeCell ref="D60:G60"/>
    <mergeCell ref="AU66:AW66"/>
    <mergeCell ref="B66:G66"/>
    <mergeCell ref="H66:M66"/>
    <mergeCell ref="N66:S66"/>
    <mergeCell ref="T66:Y66"/>
    <mergeCell ref="Z66:AB66"/>
    <mergeCell ref="I60:S60"/>
    <mergeCell ref="U60:V60"/>
    <mergeCell ref="X60:AH60"/>
    <mergeCell ref="AJ60:AS60"/>
    <mergeCell ref="AT60:BC60"/>
    <mergeCell ref="B61:C61"/>
    <mergeCell ref="D61:G61"/>
    <mergeCell ref="I61:S61"/>
    <mergeCell ref="U61:V61"/>
    <mergeCell ref="X61:AH61"/>
    <mergeCell ref="AF66:AH66"/>
    <mergeCell ref="AL66:AN66"/>
    <mergeCell ref="AO66:AQ66"/>
    <mergeCell ref="B69:G70"/>
    <mergeCell ref="H69:M69"/>
    <mergeCell ref="P69:Q69"/>
    <mergeCell ref="T69:Y69"/>
    <mergeCell ref="X70:Y70"/>
    <mergeCell ref="R70:S70"/>
    <mergeCell ref="T70:U70"/>
    <mergeCell ref="V70:W70"/>
    <mergeCell ref="B67:G68"/>
    <mergeCell ref="J67:K67"/>
    <mergeCell ref="N67:S67"/>
    <mergeCell ref="T67:Y67"/>
    <mergeCell ref="H68:I68"/>
    <mergeCell ref="J68:K68"/>
    <mergeCell ref="L68:M68"/>
    <mergeCell ref="N68:O68"/>
    <mergeCell ref="P68:Q68"/>
    <mergeCell ref="R68:S68"/>
    <mergeCell ref="T68:U68"/>
    <mergeCell ref="V68:W68"/>
    <mergeCell ref="X68:Y68"/>
    <mergeCell ref="AC69:AE70"/>
    <mergeCell ref="AF69:AH70"/>
    <mergeCell ref="AI69:AK70"/>
    <mergeCell ref="X72:Y72"/>
    <mergeCell ref="H70:I70"/>
    <mergeCell ref="J70:K70"/>
    <mergeCell ref="L70:M70"/>
    <mergeCell ref="N70:O70"/>
    <mergeCell ref="P70:Q70"/>
    <mergeCell ref="Z69:AB70"/>
    <mergeCell ref="Z71:AB72"/>
    <mergeCell ref="AC71:AE72"/>
    <mergeCell ref="H72:I72"/>
    <mergeCell ref="J72:K72"/>
    <mergeCell ref="L72:M72"/>
    <mergeCell ref="N72:O72"/>
    <mergeCell ref="P72:Q72"/>
    <mergeCell ref="R72:S72"/>
    <mergeCell ref="T72:U72"/>
    <mergeCell ref="V72:W72"/>
    <mergeCell ref="Z67:AB68"/>
    <mergeCell ref="AT50:BC50"/>
    <mergeCell ref="AE42:AT42"/>
    <mergeCell ref="AE55:AT55"/>
    <mergeCell ref="AT48:BC48"/>
    <mergeCell ref="AT46:BC46"/>
    <mergeCell ref="AT45:BC45"/>
    <mergeCell ref="AT44:BC44"/>
    <mergeCell ref="AT51:BC51"/>
    <mergeCell ref="AT49:BC49"/>
    <mergeCell ref="AT47:BC47"/>
    <mergeCell ref="AJ61:AS61"/>
    <mergeCell ref="AC67:AE68"/>
    <mergeCell ref="AT59:BC59"/>
    <mergeCell ref="AT52:BC52"/>
    <mergeCell ref="AF67:AH68"/>
    <mergeCell ref="AC66:AE66"/>
    <mergeCell ref="AT61:BC61"/>
    <mergeCell ref="AT57:BC57"/>
    <mergeCell ref="AT58:BC58"/>
    <mergeCell ref="AT56:BC56"/>
    <mergeCell ref="AU71:AW72"/>
    <mergeCell ref="AL69:AN70"/>
    <mergeCell ref="AO69:AQ70"/>
    <mergeCell ref="AI67:AK68"/>
    <mergeCell ref="AL67:AN68"/>
    <mergeCell ref="AO67:AQ68"/>
    <mergeCell ref="AU67:AW68"/>
    <mergeCell ref="AR67:AT68"/>
    <mergeCell ref="AI66:AK66"/>
    <mergeCell ref="AU69:AW70"/>
    <mergeCell ref="AR69:AT70"/>
    <mergeCell ref="AR66:AT66"/>
    <mergeCell ref="AE73:AT73"/>
    <mergeCell ref="C76:F76"/>
    <mergeCell ref="C77:F77"/>
    <mergeCell ref="G76:W76"/>
    <mergeCell ref="G77:W77"/>
    <mergeCell ref="C75:F75"/>
    <mergeCell ref="G75:W75"/>
    <mergeCell ref="AF71:AH72"/>
    <mergeCell ref="AI71:AK72"/>
    <mergeCell ref="AL71:AN72"/>
    <mergeCell ref="AO71:AQ72"/>
    <mergeCell ref="AR71:AT72"/>
    <mergeCell ref="B71:G72"/>
    <mergeCell ref="H71:M71"/>
    <mergeCell ref="N71:S71"/>
    <mergeCell ref="V71:W71"/>
  </mergeCells>
  <phoneticPr fontId="1"/>
  <pageMargins left="0.88" right="0.41" top="0.83" bottom="0.84" header="0.5" footer="0.5"/>
  <pageSetup paperSize="9"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13"/>
  <sheetViews>
    <sheetView workbookViewId="0">
      <selection activeCell="C9" sqref="C9"/>
    </sheetView>
  </sheetViews>
  <sheetFormatPr defaultRowHeight="13.5" x14ac:dyDescent="0.15"/>
  <cols>
    <col min="3" max="3" width="13.125" customWidth="1"/>
  </cols>
  <sheetData>
    <row r="4" spans="3:4" x14ac:dyDescent="0.15">
      <c r="C4" t="s">
        <v>31</v>
      </c>
      <c r="D4">
        <f t="shared" ref="D4:D13" ca="1" si="0">RAND()</f>
        <v>0.66954236018871072</v>
      </c>
    </row>
    <row r="5" spans="3:4" x14ac:dyDescent="0.15">
      <c r="C5" t="s">
        <v>29</v>
      </c>
      <c r="D5">
        <f t="shared" ca="1" si="0"/>
        <v>6.910623168226282E-2</v>
      </c>
    </row>
    <row r="6" spans="3:4" x14ac:dyDescent="0.15">
      <c r="C6" t="s">
        <v>24</v>
      </c>
      <c r="D6">
        <f t="shared" ca="1" si="0"/>
        <v>0.63867529801919842</v>
      </c>
    </row>
    <row r="7" spans="3:4" x14ac:dyDescent="0.15">
      <c r="C7" t="s">
        <v>40</v>
      </c>
      <c r="D7">
        <f t="shared" ca="1" si="0"/>
        <v>0.90786276248824027</v>
      </c>
    </row>
    <row r="8" spans="3:4" x14ac:dyDescent="0.15">
      <c r="C8" t="s">
        <v>28</v>
      </c>
      <c r="D8">
        <f t="shared" ca="1" si="0"/>
        <v>0.51384575858066106</v>
      </c>
    </row>
    <row r="9" spans="3:4" x14ac:dyDescent="0.15">
      <c r="C9" t="s">
        <v>23</v>
      </c>
      <c r="D9">
        <f t="shared" ca="1" si="0"/>
        <v>4.8067803789958674E-2</v>
      </c>
    </row>
    <row r="10" spans="3:4" x14ac:dyDescent="0.15">
      <c r="C10" t="s">
        <v>27</v>
      </c>
      <c r="D10">
        <f t="shared" ca="1" si="0"/>
        <v>6.1580707915641186E-2</v>
      </c>
    </row>
    <row r="11" spans="3:4" x14ac:dyDescent="0.15">
      <c r="C11" t="s">
        <v>26</v>
      </c>
      <c r="D11">
        <f t="shared" ca="1" si="0"/>
        <v>0.33875921788643959</v>
      </c>
    </row>
    <row r="12" spans="3:4" x14ac:dyDescent="0.15">
      <c r="C12" t="s">
        <v>25</v>
      </c>
      <c r="D12">
        <f t="shared" ca="1" si="0"/>
        <v>0.93085925846785322</v>
      </c>
    </row>
    <row r="13" spans="3:4" x14ac:dyDescent="0.15">
      <c r="C13" t="s">
        <v>30</v>
      </c>
      <c r="D13">
        <f t="shared" ca="1" si="0"/>
        <v>0.20601587007585265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jhnnori</dc:creator>
  <cp:lastModifiedBy>根室地区サッカー協会</cp:lastModifiedBy>
  <cp:lastPrinted>2015-07-04T09:02:16Z</cp:lastPrinted>
  <dcterms:created xsi:type="dcterms:W3CDTF">2015-06-25T11:22:01Z</dcterms:created>
  <dcterms:modified xsi:type="dcterms:W3CDTF">2015-07-06T13:23:42Z</dcterms:modified>
</cp:coreProperties>
</file>