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根室地区サッカー協会\Desktop\"/>
    </mc:Choice>
  </mc:AlternateContent>
  <bookViews>
    <workbookView xWindow="0" yWindow="0" windowWidth="20490" windowHeight="7770"/>
  </bookViews>
  <sheets>
    <sheet name="Sheet1" sheetId="1" r:id="rId1"/>
    <sheet name="Sheet2" sheetId="2" r:id="rId2"/>
  </sheets>
  <definedNames>
    <definedName name="_xlnm.Print_Area" localSheetId="0">Sheet1!$A$1:$BM$59</definedName>
  </definedNames>
  <calcPr calcId="152511"/>
</workbook>
</file>

<file path=xl/calcChain.xml><?xml version="1.0" encoding="utf-8"?>
<calcChain xmlns="http://schemas.openxmlformats.org/spreadsheetml/2006/main">
  <c r="AU31" i="1" l="1"/>
  <c r="AU29" i="1"/>
  <c r="AU27" i="1"/>
  <c r="AR31" i="1"/>
  <c r="AR29" i="1"/>
  <c r="AR27" i="1"/>
  <c r="AX27" i="1" l="1"/>
  <c r="AX31" i="1"/>
  <c r="AX29" i="1"/>
  <c r="Z26" i="1"/>
  <c r="T26" i="1"/>
  <c r="N26" i="1"/>
  <c r="Z17" i="1"/>
  <c r="T17" i="1"/>
  <c r="N17" i="1"/>
  <c r="Z7" i="1"/>
  <c r="T7" i="1"/>
  <c r="N7" i="1"/>
  <c r="Z29" i="1" l="1"/>
  <c r="Z27" i="1"/>
  <c r="AU52" i="1" l="1"/>
  <c r="AR52" i="1"/>
  <c r="T52" i="1"/>
  <c r="N52" i="1"/>
  <c r="AU50" i="1"/>
  <c r="AR50" i="1"/>
  <c r="Z50" i="1"/>
  <c r="N50" i="1"/>
  <c r="AU48" i="1"/>
  <c r="AR48" i="1"/>
  <c r="Z48" i="1"/>
  <c r="T48" i="1"/>
  <c r="Z47" i="1"/>
  <c r="T47" i="1"/>
  <c r="N47" i="1"/>
  <c r="AU43" i="1"/>
  <c r="AR43" i="1"/>
  <c r="T43" i="1"/>
  <c r="N43" i="1"/>
  <c r="AU41" i="1"/>
  <c r="AR41" i="1"/>
  <c r="Z41" i="1"/>
  <c r="N41" i="1"/>
  <c r="AU39" i="1"/>
  <c r="AR39" i="1"/>
  <c r="Z39" i="1"/>
  <c r="T39" i="1"/>
  <c r="N38" i="1"/>
  <c r="Z38" i="1"/>
  <c r="T38" i="1"/>
  <c r="AX39" i="1" l="1"/>
  <c r="AX41" i="1"/>
  <c r="AX43" i="1"/>
  <c r="AL41" i="1"/>
  <c r="AL43" i="1"/>
  <c r="AL39" i="1"/>
  <c r="AI39" i="1"/>
  <c r="AI41" i="1"/>
  <c r="AI43" i="1"/>
  <c r="AL48" i="1"/>
  <c r="AX48" i="1"/>
  <c r="AL50" i="1"/>
  <c r="AX50" i="1"/>
  <c r="AL52" i="1"/>
  <c r="AX52" i="1"/>
  <c r="AF39" i="1"/>
  <c r="AF41" i="1"/>
  <c r="AF43" i="1"/>
  <c r="AI48" i="1"/>
  <c r="AI50" i="1"/>
  <c r="AI52" i="1"/>
  <c r="AF48" i="1"/>
  <c r="AF50" i="1"/>
  <c r="AF52" i="1"/>
  <c r="D9" i="2"/>
  <c r="T31" i="1"/>
  <c r="N31" i="1"/>
  <c r="N29" i="1"/>
  <c r="T27" i="1"/>
  <c r="AF27" i="1" s="1"/>
  <c r="AO43" i="1" l="1"/>
  <c r="AL29" i="1"/>
  <c r="AL31" i="1"/>
  <c r="AO52" i="1"/>
  <c r="AO39" i="1"/>
  <c r="AO48" i="1"/>
  <c r="AO50" i="1"/>
  <c r="AO41" i="1"/>
  <c r="AL27" i="1"/>
  <c r="AI27" i="1"/>
  <c r="AO27" i="1" s="1"/>
  <c r="AI29" i="1"/>
  <c r="AI31" i="1"/>
  <c r="AF29" i="1"/>
  <c r="AF31" i="1"/>
  <c r="AO31" i="1" l="1"/>
  <c r="AO29" i="1"/>
  <c r="D8" i="2" l="1"/>
  <c r="D11" i="2"/>
  <c r="D10" i="2"/>
  <c r="D7" i="2"/>
  <c r="D5" i="2"/>
  <c r="D6" i="2"/>
  <c r="D4" i="2"/>
  <c r="AU22" i="1" l="1"/>
  <c r="AR22" i="1"/>
  <c r="T22" i="1"/>
  <c r="N22" i="1"/>
  <c r="AU20" i="1"/>
  <c r="AR20" i="1"/>
  <c r="Z20" i="1"/>
  <c r="N20" i="1"/>
  <c r="AU18" i="1"/>
  <c r="AR18" i="1"/>
  <c r="Z18" i="1"/>
  <c r="T18" i="1"/>
  <c r="AU12" i="1"/>
  <c r="AR12" i="1"/>
  <c r="T12" i="1"/>
  <c r="N12" i="1"/>
  <c r="AU10" i="1"/>
  <c r="AR10" i="1"/>
  <c r="Z10" i="1"/>
  <c r="N10" i="1"/>
  <c r="AU8" i="1"/>
  <c r="AR8" i="1"/>
  <c r="Z8" i="1"/>
  <c r="T8" i="1"/>
  <c r="D12" i="2"/>
  <c r="AX8" i="1" l="1"/>
  <c r="AI20" i="1"/>
  <c r="AL22" i="1"/>
  <c r="AX22" i="1"/>
  <c r="AF22" i="1"/>
  <c r="AL8" i="1"/>
  <c r="AI10" i="1"/>
  <c r="AL12" i="1"/>
  <c r="AF12" i="1"/>
  <c r="AL20" i="1"/>
  <c r="AI18" i="1"/>
  <c r="AX18" i="1"/>
  <c r="AF20" i="1"/>
  <c r="AI8" i="1"/>
  <c r="AF10" i="1"/>
  <c r="AF8" i="1"/>
  <c r="AF18" i="1"/>
  <c r="AI22" i="1"/>
  <c r="AX10" i="1"/>
  <c r="AI12" i="1"/>
  <c r="AX12" i="1"/>
  <c r="AL18" i="1"/>
  <c r="AX20" i="1"/>
  <c r="AL10" i="1"/>
  <c r="AO8" i="1" l="1"/>
  <c r="AO20" i="1"/>
  <c r="AO18" i="1"/>
  <c r="AO10" i="1"/>
  <c r="AO22" i="1"/>
  <c r="AO12" i="1"/>
</calcChain>
</file>

<file path=xl/comments1.xml><?xml version="1.0" encoding="utf-8"?>
<comments xmlns="http://schemas.openxmlformats.org/spreadsheetml/2006/main">
  <authors>
    <author>Sabe</author>
  </authors>
  <commentList>
    <comment ref="B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Sabe:</t>
        </r>
        <r>
          <rPr>
            <sz val="9"/>
            <color indexed="81"/>
            <rFont val="ＭＳ Ｐゴシック"/>
            <family val="3"/>
            <charset val="128"/>
          </rPr>
          <t xml:space="preserve">
チーム名はこの部分に入れてください。
上の対戦チームに自動的に入ります。
チーム名が長い場合はセルの書式設定で、折り返し若しくは縮小して全体表示にしてください。</t>
        </r>
      </text>
    </comment>
    <comment ref="T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Sabe:</t>
        </r>
        <r>
          <rPr>
            <sz val="9"/>
            <color indexed="81"/>
            <rFont val="ＭＳ Ｐゴシック"/>
            <family val="3"/>
            <charset val="128"/>
          </rPr>
          <t xml:space="preserve">
点数を入れると自動的に○△●が入りますので、現在△入ってる部分は、点数を入れた段階で変わります。
勝点も変わります。
※得点（失点）を入れると順位以外全て入ります。</t>
        </r>
      </text>
    </comment>
    <comment ref="BA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Sabe:</t>
        </r>
        <r>
          <rPr>
            <sz val="9"/>
            <color indexed="81"/>
            <rFont val="ＭＳ Ｐゴシック"/>
            <family val="3"/>
            <charset val="128"/>
          </rPr>
          <t xml:space="preserve">
順位はそれぞれ勝点、得失点差等により、１位から順に入れてください。</t>
        </r>
      </text>
    </comment>
    <comment ref="T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Sabe:</t>
        </r>
        <r>
          <rPr>
            <sz val="9"/>
            <color indexed="81"/>
            <rFont val="ＭＳ Ｐゴシック"/>
            <family val="3"/>
            <charset val="128"/>
          </rPr>
          <t xml:space="preserve">
この部分には得点を入れてください。</t>
        </r>
      </text>
    </comment>
    <comment ref="X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Sabe:</t>
        </r>
        <r>
          <rPr>
            <sz val="9"/>
            <color indexed="81"/>
            <rFont val="ＭＳ Ｐゴシック"/>
            <family val="3"/>
            <charset val="128"/>
          </rPr>
          <t xml:space="preserve">
この部分には失点を入れてください。</t>
        </r>
      </text>
    </comment>
    <comment ref="B1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Sabe:</t>
        </r>
        <r>
          <rPr>
            <sz val="9"/>
            <color indexed="81"/>
            <rFont val="ＭＳ Ｐゴシック"/>
            <family val="3"/>
            <charset val="128"/>
          </rPr>
          <t xml:space="preserve">
チーム名はこの部分に入れてください。
上の対戦チームに自動的に入ります。
チーム名が長い場合はセルの書式設定で、折り返し若しくは縮小して全体表示にしてください。</t>
        </r>
      </text>
    </comment>
    <comment ref="T1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Sabe:</t>
        </r>
        <r>
          <rPr>
            <sz val="9"/>
            <color indexed="81"/>
            <rFont val="ＭＳ Ｐゴシック"/>
            <family val="3"/>
            <charset val="128"/>
          </rPr>
          <t xml:space="preserve">
点数を入れると自動的に○△●が入りますので、現在△入ってる部分は、点数を入れた段階で変わります。
勝点も変わります。
※得点（失点）を入れると順位以外全て入ります。</t>
        </r>
      </text>
    </comment>
    <comment ref="BA1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Sabe:</t>
        </r>
        <r>
          <rPr>
            <sz val="9"/>
            <color indexed="81"/>
            <rFont val="ＭＳ Ｐゴシック"/>
            <family val="3"/>
            <charset val="128"/>
          </rPr>
          <t xml:space="preserve">
順位はそれぞれ勝点、得失点差等により、１位から順に入れてください。</t>
        </r>
      </text>
    </comment>
    <comment ref="T1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Sabe:</t>
        </r>
        <r>
          <rPr>
            <sz val="9"/>
            <color indexed="81"/>
            <rFont val="ＭＳ Ｐゴシック"/>
            <family val="3"/>
            <charset val="128"/>
          </rPr>
          <t xml:space="preserve">
この部分には得点を入れてください。</t>
        </r>
      </text>
    </comment>
    <comment ref="X1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Sabe:</t>
        </r>
        <r>
          <rPr>
            <sz val="9"/>
            <color indexed="81"/>
            <rFont val="ＭＳ Ｐゴシック"/>
            <family val="3"/>
            <charset val="128"/>
          </rPr>
          <t xml:space="preserve">
この部分には失点を入れてください。</t>
        </r>
      </text>
    </comment>
    <comment ref="B2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Sabe:</t>
        </r>
        <r>
          <rPr>
            <sz val="9"/>
            <color indexed="81"/>
            <rFont val="ＭＳ Ｐゴシック"/>
            <family val="3"/>
            <charset val="128"/>
          </rPr>
          <t xml:space="preserve">
チーム名はこの部分に入れてください。
上の対戦チームに自動的に入ります。
チーム名が長い場合はセルの書式設定で、折り返し若しくは縮小して全体表示にしてください。</t>
        </r>
      </text>
    </comment>
    <comment ref="T2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Sabe:</t>
        </r>
        <r>
          <rPr>
            <sz val="9"/>
            <color indexed="81"/>
            <rFont val="ＭＳ Ｐゴシック"/>
            <family val="3"/>
            <charset val="128"/>
          </rPr>
          <t xml:space="preserve">
点数を入れると自動的に○△●が入りますので、現在△入ってる部分は、点数を入れた段階で変わります。
勝点も変わります。
※得点（失点）を入れると順位以外全て入ります。</t>
        </r>
      </text>
    </comment>
    <comment ref="BA2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Sabe:</t>
        </r>
        <r>
          <rPr>
            <sz val="9"/>
            <color indexed="81"/>
            <rFont val="ＭＳ Ｐゴシック"/>
            <family val="3"/>
            <charset val="128"/>
          </rPr>
          <t xml:space="preserve">
順位はそれぞれ勝点、得失点差等により、１位から順に入れてください。</t>
        </r>
      </text>
    </comment>
    <comment ref="T2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Sabe:</t>
        </r>
        <r>
          <rPr>
            <sz val="9"/>
            <color indexed="81"/>
            <rFont val="ＭＳ Ｐゴシック"/>
            <family val="3"/>
            <charset val="128"/>
          </rPr>
          <t xml:space="preserve">
この部分には得点を入れてください。</t>
        </r>
      </text>
    </comment>
    <comment ref="X2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Sabe:</t>
        </r>
        <r>
          <rPr>
            <sz val="9"/>
            <color indexed="81"/>
            <rFont val="ＭＳ Ｐゴシック"/>
            <family val="3"/>
            <charset val="128"/>
          </rPr>
          <t xml:space="preserve">
この部分には失点を入れてください。</t>
        </r>
      </text>
    </comment>
    <comment ref="B3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Sabe:</t>
        </r>
        <r>
          <rPr>
            <sz val="9"/>
            <color indexed="81"/>
            <rFont val="ＭＳ Ｐゴシック"/>
            <family val="3"/>
            <charset val="128"/>
          </rPr>
          <t xml:space="preserve">
チーム名はこの部分に入れてください。
上の対戦チームに自動的に入ります。
チーム名が長い場合はセルの書式設定で、折り返し若しくは縮小して全体表示にしてください。</t>
        </r>
      </text>
    </comment>
    <comment ref="T3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Sabe:</t>
        </r>
        <r>
          <rPr>
            <sz val="9"/>
            <color indexed="81"/>
            <rFont val="ＭＳ Ｐゴシック"/>
            <family val="3"/>
            <charset val="128"/>
          </rPr>
          <t xml:space="preserve">
点数を入れると自動的に○△●が入りますので、現在△入ってる部分は、点数を入れた段階で変わります。
勝点も変わります。
※得点（失点）を入れると順位以外全て入ります。</t>
        </r>
      </text>
    </comment>
    <comment ref="BA3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Sabe:</t>
        </r>
        <r>
          <rPr>
            <sz val="9"/>
            <color indexed="81"/>
            <rFont val="ＭＳ Ｐゴシック"/>
            <family val="3"/>
            <charset val="128"/>
          </rPr>
          <t xml:space="preserve">
順位はそれぞれ勝点、得失点差等により、１位から順に入れてください。</t>
        </r>
      </text>
    </comment>
    <comment ref="T4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Sabe:</t>
        </r>
        <r>
          <rPr>
            <sz val="9"/>
            <color indexed="81"/>
            <rFont val="ＭＳ Ｐゴシック"/>
            <family val="3"/>
            <charset val="128"/>
          </rPr>
          <t xml:space="preserve">
この部分には得点を入れてください。</t>
        </r>
      </text>
    </comment>
    <comment ref="X4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Sabe:</t>
        </r>
        <r>
          <rPr>
            <sz val="9"/>
            <color indexed="81"/>
            <rFont val="ＭＳ Ｐゴシック"/>
            <family val="3"/>
            <charset val="128"/>
          </rPr>
          <t xml:space="preserve">
この部分には失点を入れてください。</t>
        </r>
      </text>
    </comment>
    <comment ref="B4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Sabe:</t>
        </r>
        <r>
          <rPr>
            <sz val="9"/>
            <color indexed="81"/>
            <rFont val="ＭＳ Ｐゴシック"/>
            <family val="3"/>
            <charset val="128"/>
          </rPr>
          <t xml:space="preserve">
チーム名はこの部分に入れてください。
上の対戦チームに自動的に入ります。
チーム名が長い場合はセルの書式設定で、折り返し若しくは縮小して全体表示にしてください。</t>
        </r>
      </text>
    </comment>
    <comment ref="T4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Sabe:</t>
        </r>
        <r>
          <rPr>
            <sz val="9"/>
            <color indexed="81"/>
            <rFont val="ＭＳ Ｐゴシック"/>
            <family val="3"/>
            <charset val="128"/>
          </rPr>
          <t xml:space="preserve">
点数を入れると自動的に○△●が入りますので、現在△入ってる部分は、点数を入れた段階で変わります。
勝点も変わります。
※得点（失点）を入れると順位以外全て入ります。</t>
        </r>
      </text>
    </comment>
    <comment ref="BA4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Sabe:</t>
        </r>
        <r>
          <rPr>
            <sz val="9"/>
            <color indexed="81"/>
            <rFont val="ＭＳ Ｐゴシック"/>
            <family val="3"/>
            <charset val="128"/>
          </rPr>
          <t xml:space="preserve">
順位はそれぞれ勝点、得失点差等により、１位から順に入れてください。</t>
        </r>
      </text>
    </comment>
    <comment ref="T4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Sabe:</t>
        </r>
        <r>
          <rPr>
            <sz val="9"/>
            <color indexed="81"/>
            <rFont val="ＭＳ Ｐゴシック"/>
            <family val="3"/>
            <charset val="128"/>
          </rPr>
          <t xml:space="preserve">
この部分には得点を入れてください。</t>
        </r>
      </text>
    </comment>
    <comment ref="X4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Sabe:</t>
        </r>
        <r>
          <rPr>
            <sz val="9"/>
            <color indexed="81"/>
            <rFont val="ＭＳ Ｐゴシック"/>
            <family val="3"/>
            <charset val="128"/>
          </rPr>
          <t xml:space="preserve">
この部分には失点を入れてください。</t>
        </r>
      </text>
    </comment>
  </commentList>
</comments>
</file>

<file path=xl/sharedStrings.xml><?xml version="1.0" encoding="utf-8"?>
<sst xmlns="http://schemas.openxmlformats.org/spreadsheetml/2006/main" count="99" uniqueCount="33">
  <si>
    <t>勝</t>
    <rPh sb="0" eb="1">
      <t>カチ</t>
    </rPh>
    <phoneticPr fontId="3"/>
  </si>
  <si>
    <t>分</t>
    <rPh sb="0" eb="1">
      <t>ブン</t>
    </rPh>
    <phoneticPr fontId="3"/>
  </si>
  <si>
    <t>負</t>
    <rPh sb="0" eb="1">
      <t>フ</t>
    </rPh>
    <phoneticPr fontId="3"/>
  </si>
  <si>
    <t>勝点</t>
    <rPh sb="0" eb="1">
      <t>カチ</t>
    </rPh>
    <rPh sb="1" eb="2">
      <t>テン</t>
    </rPh>
    <phoneticPr fontId="3"/>
  </si>
  <si>
    <t>得点</t>
    <rPh sb="0" eb="2">
      <t>トクテン</t>
    </rPh>
    <phoneticPr fontId="3"/>
  </si>
  <si>
    <t>失点</t>
    <rPh sb="0" eb="2">
      <t>シッテン</t>
    </rPh>
    <phoneticPr fontId="3"/>
  </si>
  <si>
    <t>得失</t>
    <rPh sb="0" eb="2">
      <t>トクシツ</t>
    </rPh>
    <phoneticPr fontId="3"/>
  </si>
  <si>
    <t>順位</t>
    <rPh sb="0" eb="2">
      <t>ジュンイ</t>
    </rPh>
    <phoneticPr fontId="3"/>
  </si>
  <si>
    <t>－</t>
    <phoneticPr fontId="3"/>
  </si>
  <si>
    <t>【Ｃブロック】</t>
    <phoneticPr fontId="3"/>
  </si>
  <si>
    <t>【Ａブロック】</t>
    <phoneticPr fontId="3"/>
  </si>
  <si>
    <t>－</t>
    <phoneticPr fontId="3"/>
  </si>
  <si>
    <t>【Ｂブロック】</t>
    <phoneticPr fontId="3"/>
  </si>
  <si>
    <t>【第１ブロック】</t>
    <rPh sb="1" eb="2">
      <t>ダイ</t>
    </rPh>
    <phoneticPr fontId="3"/>
  </si>
  <si>
    <t>【第２ブロック】</t>
    <rPh sb="1" eb="2">
      <t>ダイ</t>
    </rPh>
    <phoneticPr fontId="3"/>
  </si>
  <si>
    <t>第２５回中標津ロータリークラブ杯
兼　第１６回全道少年U-10サッカー北北海道大会根室地区予選</t>
    <rPh sb="0" eb="1">
      <t>ダイ</t>
    </rPh>
    <rPh sb="3" eb="4">
      <t>カイ</t>
    </rPh>
    <rPh sb="4" eb="7">
      <t>ナカシベツ</t>
    </rPh>
    <rPh sb="15" eb="16">
      <t>ハイ</t>
    </rPh>
    <rPh sb="17" eb="18">
      <t>ケン</t>
    </rPh>
    <rPh sb="19" eb="20">
      <t>ダイ</t>
    </rPh>
    <rPh sb="22" eb="23">
      <t>カイ</t>
    </rPh>
    <rPh sb="23" eb="24">
      <t>ゼン</t>
    </rPh>
    <rPh sb="24" eb="25">
      <t>ドウ</t>
    </rPh>
    <rPh sb="25" eb="27">
      <t>ショウネン</t>
    </rPh>
    <rPh sb="35" eb="36">
      <t>キタ</t>
    </rPh>
    <rPh sb="36" eb="39">
      <t>ホッカイドウ</t>
    </rPh>
    <rPh sb="39" eb="41">
      <t>タイカイ</t>
    </rPh>
    <rPh sb="41" eb="43">
      <t>ネムロ</t>
    </rPh>
    <rPh sb="43" eb="45">
      <t>チク</t>
    </rPh>
    <rPh sb="45" eb="47">
      <t>ヨセン</t>
    </rPh>
    <phoneticPr fontId="1"/>
  </si>
  <si>
    <t>花咲歯舞FC</t>
    <rPh sb="0" eb="2">
      <t>ハナサ</t>
    </rPh>
    <rPh sb="2" eb="4">
      <t>ハボマイ</t>
    </rPh>
    <phoneticPr fontId="1"/>
  </si>
  <si>
    <t>FC中標津A</t>
    <rPh sb="2" eb="5">
      <t>ナカシベツ</t>
    </rPh>
    <phoneticPr fontId="1"/>
  </si>
  <si>
    <t>別海少年団B</t>
    <rPh sb="0" eb="2">
      <t>ベツカイ</t>
    </rPh>
    <rPh sb="2" eb="5">
      <t>ショウネンダン</t>
    </rPh>
    <phoneticPr fontId="1"/>
  </si>
  <si>
    <t>FC中標津B</t>
    <rPh sb="2" eb="5">
      <t>ナカシベツ</t>
    </rPh>
    <phoneticPr fontId="1"/>
  </si>
  <si>
    <t>標津・羅臼</t>
    <rPh sb="0" eb="2">
      <t>シベツ</t>
    </rPh>
    <rPh sb="3" eb="5">
      <t>ラウス</t>
    </rPh>
    <phoneticPr fontId="1"/>
  </si>
  <si>
    <t>根室北斗FC</t>
    <rPh sb="0" eb="2">
      <t>ネムロ</t>
    </rPh>
    <rPh sb="2" eb="4">
      <t>ホクト</t>
    </rPh>
    <phoneticPr fontId="1"/>
  </si>
  <si>
    <t>FC中標津C</t>
    <rPh sb="2" eb="5">
      <t>ナカシベツ</t>
    </rPh>
    <phoneticPr fontId="1"/>
  </si>
  <si>
    <t>別海少年団A</t>
    <rPh sb="0" eb="2">
      <t>ベツカイ</t>
    </rPh>
    <rPh sb="2" eb="5">
      <t>ショウネンダン</t>
    </rPh>
    <phoneticPr fontId="1"/>
  </si>
  <si>
    <t>成央ＦＣ</t>
    <rPh sb="0" eb="1">
      <t>ナ</t>
    </rPh>
    <rPh sb="1" eb="2">
      <t>オウ</t>
    </rPh>
    <phoneticPr fontId="1"/>
  </si>
  <si>
    <t>令和元年6月１日（土）　会場：中標津町運動公園</t>
    <rPh sb="0" eb="2">
      <t>レイワ</t>
    </rPh>
    <rPh sb="2" eb="3">
      <t>ガン</t>
    </rPh>
    <rPh sb="3" eb="4">
      <t>ネン</t>
    </rPh>
    <rPh sb="5" eb="6">
      <t>ガツ</t>
    </rPh>
    <rPh sb="7" eb="8">
      <t>ニチ</t>
    </rPh>
    <rPh sb="9" eb="10">
      <t>ド</t>
    </rPh>
    <rPh sb="12" eb="14">
      <t>カイジョウ</t>
    </rPh>
    <rPh sb="15" eb="18">
      <t>ナカシベツ</t>
    </rPh>
    <rPh sb="18" eb="19">
      <t>チョウ</t>
    </rPh>
    <rPh sb="19" eb="21">
      <t>ウンドウ</t>
    </rPh>
    <rPh sb="21" eb="23">
      <t>コウエン</t>
    </rPh>
    <phoneticPr fontId="3"/>
  </si>
  <si>
    <t>令和元年　6月　２日（日）　会場：中標津総合運動公園</t>
    <rPh sb="0" eb="2">
      <t>レイワ</t>
    </rPh>
    <rPh sb="2" eb="3">
      <t>ガン</t>
    </rPh>
    <rPh sb="3" eb="4">
      <t>ネン</t>
    </rPh>
    <rPh sb="6" eb="7">
      <t>ツキ</t>
    </rPh>
    <rPh sb="9" eb="10">
      <t>ニチ</t>
    </rPh>
    <rPh sb="11" eb="12">
      <t>ヒ</t>
    </rPh>
    <rPh sb="14" eb="16">
      <t>カイジョウ</t>
    </rPh>
    <rPh sb="17" eb="20">
      <t>ナカシベツ</t>
    </rPh>
    <rPh sb="20" eb="22">
      <t>ソウゴウ</t>
    </rPh>
    <rPh sb="22" eb="24">
      <t>ウンドウ</t>
    </rPh>
    <rPh sb="24" eb="26">
      <t>コウエン</t>
    </rPh>
    <phoneticPr fontId="3"/>
  </si>
  <si>
    <t>決　勝　戦</t>
    <rPh sb="0" eb="1">
      <t>ケツ</t>
    </rPh>
    <rPh sb="2" eb="3">
      <t>カツ</t>
    </rPh>
    <rPh sb="4" eb="5">
      <t>イクサ</t>
    </rPh>
    <phoneticPr fontId="1"/>
  </si>
  <si>
    <t>第１ブロック1位</t>
    <rPh sb="0" eb="1">
      <t>ダイ</t>
    </rPh>
    <rPh sb="7" eb="8">
      <t>イ</t>
    </rPh>
    <phoneticPr fontId="1"/>
  </si>
  <si>
    <t>第２ブロック1位</t>
    <rPh sb="0" eb="1">
      <t>ダイ</t>
    </rPh>
    <rPh sb="7" eb="8">
      <t>イ</t>
    </rPh>
    <phoneticPr fontId="1"/>
  </si>
  <si>
    <t>－</t>
    <phoneticPr fontId="1"/>
  </si>
  <si>
    <t>別海少年団A</t>
    <rPh sb="0" eb="2">
      <t>ベツカイ</t>
    </rPh>
    <rPh sb="2" eb="5">
      <t>ショウネンダン</t>
    </rPh>
    <phoneticPr fontId="1"/>
  </si>
  <si>
    <t>FC中標津B</t>
    <rPh sb="2" eb="5">
      <t>ナカシベツ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</si>
</sst>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"/>
    <numFmt numFmtId="177" formatCode="0_ "/>
    <numFmt numFmtId="178" formatCode="0_);[Red]\(0\)"/>
    <numFmt numFmtId="179" formatCode="0_ ;[Red]\-0\ "/>
  </numFmts>
  <fonts count="1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b/>
      <u/>
      <sz val="20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i/>
      <sz val="12"/>
      <name val="ＭＳ Ｐゴシック"/>
      <family val="3"/>
      <charset val="128"/>
    </font>
    <font>
      <b/>
      <sz val="12"/>
      <color indexed="10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83">
    <xf numFmtId="0" fontId="0" fillId="0" borderId="0" xfId="0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distributed" vertical="center"/>
    </xf>
    <xf numFmtId="0" fontId="0" fillId="0" borderId="0" xfId="0" applyAlignment="1">
      <alignment horizontal="distributed" vertical="center"/>
    </xf>
    <xf numFmtId="0" fontId="6" fillId="0" borderId="1" xfId="0" applyFont="1" applyBorder="1" applyAlignment="1">
      <alignment vertical="center" shrinkToFit="1"/>
    </xf>
    <xf numFmtId="0" fontId="6" fillId="0" borderId="2" xfId="0" applyFont="1" applyBorder="1" applyAlignment="1">
      <alignment vertical="center" shrinkToFit="1"/>
    </xf>
    <xf numFmtId="0" fontId="6" fillId="0" borderId="3" xfId="0" applyFont="1" applyBorder="1" applyAlignment="1">
      <alignment vertical="center" shrinkToFit="1"/>
    </xf>
    <xf numFmtId="0" fontId="0" fillId="0" borderId="0" xfId="0" applyBorder="1" applyAlignment="1">
      <alignment horizontal="center" vertical="center"/>
    </xf>
    <xf numFmtId="0" fontId="6" fillId="0" borderId="0" xfId="0" applyFont="1" applyBorder="1" applyAlignment="1">
      <alignment horizontal="right" vertical="center" shrinkToFit="1"/>
    </xf>
    <xf numFmtId="0" fontId="6" fillId="0" borderId="0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left" vertical="center" shrinkToFit="1"/>
    </xf>
    <xf numFmtId="0" fontId="6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 shrinkToFit="1"/>
    </xf>
    <xf numFmtId="0" fontId="10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20" fontId="6" fillId="0" borderId="0" xfId="0" applyNumberFormat="1" applyFont="1" applyBorder="1" applyAlignment="1">
      <alignment horizontal="center" vertical="center"/>
    </xf>
    <xf numFmtId="176" fontId="10" fillId="0" borderId="0" xfId="0" applyNumberFormat="1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2" xfId="0" applyBorder="1" applyAlignment="1">
      <alignment vertical="center" shrinkToFit="1"/>
    </xf>
    <xf numFmtId="0" fontId="6" fillId="0" borderId="11" xfId="0" applyFont="1" applyBorder="1" applyAlignment="1">
      <alignment horizontal="left" vertical="center" shrinkToFit="1"/>
    </xf>
    <xf numFmtId="177" fontId="6" fillId="0" borderId="1" xfId="0" applyNumberFormat="1" applyFont="1" applyBorder="1" applyAlignment="1">
      <alignment horizontal="center" vertical="center"/>
    </xf>
    <xf numFmtId="177" fontId="6" fillId="0" borderId="2" xfId="0" applyNumberFormat="1" applyFont="1" applyBorder="1" applyAlignment="1">
      <alignment horizontal="center" vertical="center"/>
    </xf>
    <xf numFmtId="177" fontId="6" fillId="0" borderId="21" xfId="0" applyNumberFormat="1" applyFont="1" applyBorder="1" applyAlignment="1">
      <alignment horizontal="center" vertical="center"/>
    </xf>
    <xf numFmtId="177" fontId="6" fillId="0" borderId="19" xfId="0" applyNumberFormat="1" applyFont="1" applyBorder="1" applyAlignment="1">
      <alignment horizontal="center" vertical="center"/>
    </xf>
    <xf numFmtId="176" fontId="9" fillId="0" borderId="16" xfId="0" applyNumberFormat="1" applyFont="1" applyBorder="1" applyAlignment="1">
      <alignment horizontal="center" vertical="center" shrinkToFit="1"/>
    </xf>
    <xf numFmtId="176" fontId="9" fillId="0" borderId="2" xfId="0" applyNumberFormat="1" applyFont="1" applyBorder="1" applyAlignment="1">
      <alignment horizontal="center" vertical="center" shrinkToFit="1"/>
    </xf>
    <xf numFmtId="176" fontId="9" fillId="0" borderId="17" xfId="0" applyNumberFormat="1" applyFont="1" applyBorder="1" applyAlignment="1">
      <alignment horizontal="center" vertical="center" shrinkToFit="1"/>
    </xf>
    <xf numFmtId="176" fontId="9" fillId="0" borderId="18" xfId="0" applyNumberFormat="1" applyFont="1" applyBorder="1" applyAlignment="1">
      <alignment horizontal="center" vertical="center" shrinkToFit="1"/>
    </xf>
    <xf numFmtId="176" fontId="9" fillId="0" borderId="19" xfId="0" applyNumberFormat="1" applyFont="1" applyBorder="1" applyAlignment="1">
      <alignment horizontal="center" vertical="center" shrinkToFit="1"/>
    </xf>
    <xf numFmtId="176" fontId="9" fillId="0" borderId="14" xfId="0" applyNumberFormat="1" applyFont="1" applyBorder="1" applyAlignment="1">
      <alignment horizontal="center" vertical="center" shrinkToFit="1"/>
    </xf>
    <xf numFmtId="0" fontId="0" fillId="0" borderId="4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6" fillId="0" borderId="21" xfId="0" applyFont="1" applyBorder="1" applyAlignment="1">
      <alignment horizontal="right" vertical="center" shrinkToFit="1"/>
    </xf>
    <xf numFmtId="0" fontId="6" fillId="0" borderId="19" xfId="0" applyFont="1" applyBorder="1" applyAlignment="1">
      <alignment horizontal="right" vertical="center" shrinkToFit="1"/>
    </xf>
    <xf numFmtId="0" fontId="6" fillId="0" borderId="19" xfId="0" applyFont="1" applyBorder="1" applyAlignment="1">
      <alignment horizontal="center" vertical="center" shrinkToFit="1"/>
    </xf>
    <xf numFmtId="0" fontId="6" fillId="0" borderId="19" xfId="0" applyFont="1" applyBorder="1" applyAlignment="1">
      <alignment horizontal="left" vertical="center" shrinkToFit="1"/>
    </xf>
    <xf numFmtId="0" fontId="6" fillId="0" borderId="24" xfId="0" applyFont="1" applyBorder="1" applyAlignment="1">
      <alignment horizontal="left" vertical="center" shrinkToFit="1"/>
    </xf>
    <xf numFmtId="0" fontId="0" fillId="0" borderId="16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 shrinkToFit="1"/>
    </xf>
    <xf numFmtId="0" fontId="0" fillId="0" borderId="2" xfId="0" applyBorder="1" applyAlignment="1">
      <alignment vertical="center" shrinkToFit="1"/>
    </xf>
    <xf numFmtId="0" fontId="0" fillId="0" borderId="3" xfId="0" applyBorder="1" applyAlignment="1">
      <alignment vertical="center" shrinkToFit="1"/>
    </xf>
    <xf numFmtId="0" fontId="6" fillId="0" borderId="2" xfId="0" applyFont="1" applyBorder="1" applyAlignment="1">
      <alignment horizontal="center" vertical="center" shrinkToFit="1"/>
    </xf>
    <xf numFmtId="177" fontId="6" fillId="0" borderId="25" xfId="0" applyNumberFormat="1" applyFont="1" applyBorder="1" applyAlignment="1">
      <alignment horizontal="center" vertical="center"/>
    </xf>
    <xf numFmtId="177" fontId="6" fillId="0" borderId="26" xfId="0" applyNumberFormat="1" applyFont="1" applyBorder="1" applyAlignment="1">
      <alignment horizontal="center" vertical="center"/>
    </xf>
    <xf numFmtId="177" fontId="6" fillId="0" borderId="3" xfId="0" applyNumberFormat="1" applyFont="1" applyBorder="1" applyAlignment="1">
      <alignment horizontal="center" vertical="center"/>
    </xf>
    <xf numFmtId="177" fontId="6" fillId="0" borderId="24" xfId="0" applyNumberFormat="1" applyFont="1" applyBorder="1" applyAlignment="1">
      <alignment horizontal="center" vertical="center"/>
    </xf>
    <xf numFmtId="177" fontId="9" fillId="0" borderId="16" xfId="0" applyNumberFormat="1" applyFont="1" applyBorder="1" applyAlignment="1">
      <alignment horizontal="center" vertical="center"/>
    </xf>
    <xf numFmtId="177" fontId="9" fillId="0" borderId="2" xfId="0" applyNumberFormat="1" applyFont="1" applyBorder="1" applyAlignment="1">
      <alignment horizontal="center" vertical="center"/>
    </xf>
    <xf numFmtId="177" fontId="9" fillId="0" borderId="17" xfId="0" applyNumberFormat="1" applyFont="1" applyBorder="1" applyAlignment="1">
      <alignment horizontal="center" vertical="center"/>
    </xf>
    <xf numFmtId="177" fontId="9" fillId="0" borderId="18" xfId="0" applyNumberFormat="1" applyFont="1" applyBorder="1" applyAlignment="1">
      <alignment horizontal="center" vertical="center"/>
    </xf>
    <xf numFmtId="177" fontId="9" fillId="0" borderId="19" xfId="0" applyNumberFormat="1" applyFont="1" applyBorder="1" applyAlignment="1">
      <alignment horizontal="center" vertical="center"/>
    </xf>
    <xf numFmtId="177" fontId="9" fillId="0" borderId="14" xfId="0" applyNumberFormat="1" applyFont="1" applyBorder="1" applyAlignment="1">
      <alignment horizontal="center" vertical="center"/>
    </xf>
    <xf numFmtId="177" fontId="6" fillId="0" borderId="13" xfId="0" applyNumberFormat="1" applyFont="1" applyBorder="1" applyAlignment="1">
      <alignment horizontal="center" vertical="center"/>
    </xf>
    <xf numFmtId="177" fontId="6" fillId="0" borderId="11" xfId="0" applyNumberFormat="1" applyFont="1" applyBorder="1" applyAlignment="1">
      <alignment horizontal="center" vertical="center"/>
    </xf>
    <xf numFmtId="176" fontId="9" fillId="0" borderId="27" xfId="0" applyNumberFormat="1" applyFont="1" applyBorder="1" applyAlignment="1">
      <alignment horizontal="center" vertical="center" shrinkToFit="1"/>
    </xf>
    <xf numFmtId="176" fontId="9" fillId="0" borderId="11" xfId="0" applyNumberFormat="1" applyFont="1" applyBorder="1" applyAlignment="1">
      <alignment horizontal="center" vertical="center" shrinkToFit="1"/>
    </xf>
    <xf numFmtId="176" fontId="9" fillId="0" borderId="28" xfId="0" applyNumberFormat="1" applyFont="1" applyBorder="1" applyAlignment="1">
      <alignment horizontal="center" vertical="center" shrinkToFit="1"/>
    </xf>
    <xf numFmtId="0" fontId="6" fillId="0" borderId="13" xfId="0" applyFont="1" applyBorder="1" applyAlignment="1">
      <alignment horizontal="right" vertical="center" shrinkToFit="1"/>
    </xf>
    <xf numFmtId="0" fontId="6" fillId="0" borderId="11" xfId="0" applyFont="1" applyBorder="1" applyAlignment="1">
      <alignment horizontal="right" vertical="center" shrinkToFit="1"/>
    </xf>
    <xf numFmtId="0" fontId="6" fillId="0" borderId="11" xfId="0" applyFont="1" applyBorder="1" applyAlignment="1">
      <alignment horizontal="center" vertical="center" shrinkToFit="1"/>
    </xf>
    <xf numFmtId="0" fontId="6" fillId="0" borderId="11" xfId="0" applyFont="1" applyBorder="1" applyAlignment="1">
      <alignment horizontal="left" vertical="center" shrinkToFit="1"/>
    </xf>
    <xf numFmtId="0" fontId="6" fillId="0" borderId="12" xfId="0" applyFont="1" applyBorder="1" applyAlignment="1">
      <alignment horizontal="left" vertical="center" shrinkToFit="1"/>
    </xf>
    <xf numFmtId="0" fontId="0" fillId="0" borderId="29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7" fontId="6" fillId="0" borderId="30" xfId="0" applyNumberFormat="1" applyFont="1" applyBorder="1" applyAlignment="1">
      <alignment horizontal="center" vertical="center"/>
    </xf>
    <xf numFmtId="177" fontId="6" fillId="0" borderId="12" xfId="0" applyNumberFormat="1" applyFont="1" applyBorder="1" applyAlignment="1">
      <alignment horizontal="center" vertical="center"/>
    </xf>
    <xf numFmtId="177" fontId="9" fillId="0" borderId="27" xfId="0" applyNumberFormat="1" applyFont="1" applyBorder="1" applyAlignment="1">
      <alignment horizontal="center" vertical="center"/>
    </xf>
    <xf numFmtId="177" fontId="9" fillId="0" borderId="11" xfId="0" applyNumberFormat="1" applyFont="1" applyBorder="1" applyAlignment="1">
      <alignment horizontal="center" vertical="center"/>
    </xf>
    <xf numFmtId="177" fontId="9" fillId="0" borderId="28" xfId="0" applyNumberFormat="1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35" xfId="0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0" fillId="0" borderId="36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/>
    </xf>
    <xf numFmtId="0" fontId="15" fillId="2" borderId="20" xfId="0" applyFont="1" applyFill="1" applyBorder="1" applyAlignment="1">
      <alignment horizontal="center" vertical="center"/>
    </xf>
    <xf numFmtId="0" fontId="15" fillId="2" borderId="15" xfId="0" applyFont="1" applyFill="1" applyBorder="1" applyAlignment="1">
      <alignment horizontal="center" vertical="center"/>
    </xf>
    <xf numFmtId="0" fontId="0" fillId="0" borderId="31" xfId="0" applyBorder="1" applyAlignment="1">
      <alignment vertical="center"/>
    </xf>
    <xf numFmtId="0" fontId="0" fillId="0" borderId="32" xfId="0" applyBorder="1" applyAlignment="1">
      <alignment vertical="center"/>
    </xf>
    <xf numFmtId="0" fontId="0" fillId="0" borderId="33" xfId="0" applyBorder="1" applyAlignment="1">
      <alignment vertical="center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0" fillId="0" borderId="3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15" fillId="2" borderId="6" xfId="0" applyFont="1" applyFill="1" applyBorder="1" applyAlignment="1">
      <alignment horizontal="center" vertical="center"/>
    </xf>
    <xf numFmtId="0" fontId="15" fillId="2" borderId="22" xfId="0" applyFont="1" applyFill="1" applyBorder="1" applyAlignment="1">
      <alignment horizontal="center" vertical="center"/>
    </xf>
    <xf numFmtId="0" fontId="15" fillId="2" borderId="23" xfId="0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178" fontId="6" fillId="0" borderId="1" xfId="0" applyNumberFormat="1" applyFont="1" applyBorder="1" applyAlignment="1">
      <alignment horizontal="center" vertical="center"/>
    </xf>
    <xf numFmtId="178" fontId="6" fillId="0" borderId="2" xfId="0" applyNumberFormat="1" applyFont="1" applyBorder="1" applyAlignment="1">
      <alignment horizontal="center" vertical="center"/>
    </xf>
    <xf numFmtId="178" fontId="6" fillId="0" borderId="13" xfId="0" applyNumberFormat="1" applyFont="1" applyBorder="1" applyAlignment="1">
      <alignment horizontal="center" vertical="center"/>
    </xf>
    <xf numFmtId="178" fontId="6" fillId="0" borderId="11" xfId="0" applyNumberFormat="1" applyFont="1" applyBorder="1" applyAlignment="1">
      <alignment horizontal="center" vertical="center"/>
    </xf>
    <xf numFmtId="179" fontId="9" fillId="0" borderId="16" xfId="0" applyNumberFormat="1" applyFont="1" applyBorder="1" applyAlignment="1">
      <alignment horizontal="center" vertical="center" shrinkToFit="1"/>
    </xf>
    <xf numFmtId="179" fontId="9" fillId="0" borderId="2" xfId="0" applyNumberFormat="1" applyFont="1" applyBorder="1" applyAlignment="1">
      <alignment horizontal="center" vertical="center" shrinkToFit="1"/>
    </xf>
    <xf numFmtId="179" fontId="9" fillId="0" borderId="17" xfId="0" applyNumberFormat="1" applyFont="1" applyBorder="1" applyAlignment="1">
      <alignment horizontal="center" vertical="center" shrinkToFit="1"/>
    </xf>
    <xf numFmtId="179" fontId="9" fillId="0" borderId="27" xfId="0" applyNumberFormat="1" applyFont="1" applyBorder="1" applyAlignment="1">
      <alignment horizontal="center" vertical="center" shrinkToFit="1"/>
    </xf>
    <xf numFmtId="179" fontId="9" fillId="0" borderId="11" xfId="0" applyNumberFormat="1" applyFont="1" applyBorder="1" applyAlignment="1">
      <alignment horizontal="center" vertical="center" shrinkToFit="1"/>
    </xf>
    <xf numFmtId="179" fontId="9" fillId="0" borderId="28" xfId="0" applyNumberFormat="1" applyFont="1" applyBorder="1" applyAlignment="1">
      <alignment horizontal="center" vertical="center" shrinkToFit="1"/>
    </xf>
    <xf numFmtId="178" fontId="9" fillId="0" borderId="16" xfId="0" applyNumberFormat="1" applyFont="1" applyBorder="1" applyAlignment="1">
      <alignment horizontal="center" vertical="center"/>
    </xf>
    <xf numFmtId="178" fontId="9" fillId="0" borderId="2" xfId="0" applyNumberFormat="1" applyFont="1" applyBorder="1" applyAlignment="1">
      <alignment horizontal="center" vertical="center"/>
    </xf>
    <xf numFmtId="178" fontId="9" fillId="0" borderId="17" xfId="0" applyNumberFormat="1" applyFont="1" applyBorder="1" applyAlignment="1">
      <alignment horizontal="center" vertical="center"/>
    </xf>
    <xf numFmtId="178" fontId="9" fillId="0" borderId="27" xfId="0" applyNumberFormat="1" applyFont="1" applyBorder="1" applyAlignment="1">
      <alignment horizontal="center" vertical="center"/>
    </xf>
    <xf numFmtId="178" fontId="9" fillId="0" borderId="11" xfId="0" applyNumberFormat="1" applyFont="1" applyBorder="1" applyAlignment="1">
      <alignment horizontal="center" vertical="center"/>
    </xf>
    <xf numFmtId="178" fontId="9" fillId="0" borderId="28" xfId="0" applyNumberFormat="1" applyFont="1" applyBorder="1" applyAlignment="1">
      <alignment horizontal="center" vertical="center"/>
    </xf>
    <xf numFmtId="178" fontId="6" fillId="0" borderId="25" xfId="0" applyNumberFormat="1" applyFont="1" applyBorder="1" applyAlignment="1">
      <alignment horizontal="center" vertical="center"/>
    </xf>
    <xf numFmtId="178" fontId="6" fillId="0" borderId="30" xfId="0" applyNumberFormat="1" applyFont="1" applyBorder="1" applyAlignment="1">
      <alignment horizontal="center" vertical="center"/>
    </xf>
    <xf numFmtId="178" fontId="6" fillId="0" borderId="3" xfId="0" applyNumberFormat="1" applyFont="1" applyBorder="1" applyAlignment="1">
      <alignment horizontal="center" vertical="center"/>
    </xf>
    <xf numFmtId="178" fontId="6" fillId="0" borderId="12" xfId="0" applyNumberFormat="1" applyFont="1" applyBorder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177" fontId="9" fillId="0" borderId="16" xfId="0" applyNumberFormat="1" applyFont="1" applyBorder="1" applyAlignment="1">
      <alignment horizontal="center" vertical="center" shrinkToFit="1"/>
    </xf>
    <xf numFmtId="177" fontId="9" fillId="0" borderId="2" xfId="0" applyNumberFormat="1" applyFont="1" applyBorder="1" applyAlignment="1">
      <alignment horizontal="center" vertical="center" shrinkToFit="1"/>
    </xf>
    <xf numFmtId="177" fontId="9" fillId="0" borderId="17" xfId="0" applyNumberFormat="1" applyFont="1" applyBorder="1" applyAlignment="1">
      <alignment horizontal="center" vertical="center" shrinkToFit="1"/>
    </xf>
    <xf numFmtId="177" fontId="9" fillId="0" borderId="27" xfId="0" applyNumberFormat="1" applyFont="1" applyBorder="1" applyAlignment="1">
      <alignment horizontal="center" vertical="center" shrinkToFit="1"/>
    </xf>
    <xf numFmtId="177" fontId="9" fillId="0" borderId="11" xfId="0" applyNumberFormat="1" applyFont="1" applyBorder="1" applyAlignment="1">
      <alignment horizontal="center" vertical="center" shrinkToFit="1"/>
    </xf>
    <xf numFmtId="177" fontId="9" fillId="0" borderId="28" xfId="0" applyNumberFormat="1" applyFont="1" applyBorder="1" applyAlignment="1">
      <alignment horizontal="center" vertical="center" shrinkToFit="1"/>
    </xf>
    <xf numFmtId="178" fontId="9" fillId="0" borderId="16" xfId="0" applyNumberFormat="1" applyFont="1" applyBorder="1" applyAlignment="1">
      <alignment horizontal="center" vertical="center" shrinkToFit="1"/>
    </xf>
    <xf numFmtId="178" fontId="9" fillId="0" borderId="2" xfId="0" applyNumberFormat="1" applyFont="1" applyBorder="1" applyAlignment="1">
      <alignment horizontal="center" vertical="center" shrinkToFit="1"/>
    </xf>
    <xf numFmtId="178" fontId="9" fillId="0" borderId="17" xfId="0" applyNumberFormat="1" applyFont="1" applyBorder="1" applyAlignment="1">
      <alignment horizontal="center" vertical="center" shrinkToFit="1"/>
    </xf>
    <xf numFmtId="178" fontId="9" fillId="0" borderId="18" xfId="0" applyNumberFormat="1" applyFont="1" applyBorder="1" applyAlignment="1">
      <alignment horizontal="center" vertical="center" shrinkToFit="1"/>
    </xf>
    <xf numFmtId="178" fontId="9" fillId="0" borderId="19" xfId="0" applyNumberFormat="1" applyFont="1" applyBorder="1" applyAlignment="1">
      <alignment horizontal="center" vertical="center" shrinkToFit="1"/>
    </xf>
    <xf numFmtId="178" fontId="9" fillId="0" borderId="14" xfId="0" applyNumberFormat="1" applyFont="1" applyBorder="1" applyAlignment="1">
      <alignment horizontal="center" vertical="center" shrinkToFit="1"/>
    </xf>
    <xf numFmtId="178" fontId="6" fillId="0" borderId="19" xfId="0" applyNumberFormat="1" applyFont="1" applyBorder="1" applyAlignment="1">
      <alignment horizontal="center" vertical="center"/>
    </xf>
    <xf numFmtId="178" fontId="6" fillId="0" borderId="24" xfId="0" applyNumberFormat="1" applyFont="1" applyBorder="1" applyAlignment="1">
      <alignment horizontal="center" vertical="center"/>
    </xf>
    <xf numFmtId="0" fontId="0" fillId="0" borderId="18" xfId="0" applyBorder="1" applyAlignment="1">
      <alignment horizontal="center" vertical="center" shrinkToFit="1"/>
    </xf>
    <xf numFmtId="0" fontId="0" fillId="0" borderId="19" xfId="0" applyBorder="1" applyAlignment="1">
      <alignment horizontal="center" vertical="center" shrinkToFit="1"/>
    </xf>
    <xf numFmtId="0" fontId="0" fillId="0" borderId="24" xfId="0" applyBorder="1" applyAlignment="1">
      <alignment horizontal="center" vertical="center" shrinkToFit="1"/>
    </xf>
    <xf numFmtId="0" fontId="0" fillId="0" borderId="3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178" fontId="6" fillId="0" borderId="21" xfId="0" applyNumberFormat="1" applyFont="1" applyBorder="1" applyAlignment="1">
      <alignment horizontal="center" vertical="center"/>
    </xf>
    <xf numFmtId="178" fontId="15" fillId="2" borderId="4" xfId="0" applyNumberFormat="1" applyFont="1" applyFill="1" applyBorder="1" applyAlignment="1">
      <alignment horizontal="center" vertical="center"/>
    </xf>
    <xf numFmtId="178" fontId="15" fillId="2" borderId="20" xfId="0" applyNumberFormat="1" applyFont="1" applyFill="1" applyBorder="1" applyAlignment="1">
      <alignment horizontal="center" vertical="center"/>
    </xf>
    <xf numFmtId="178" fontId="15" fillId="2" borderId="15" xfId="0" applyNumberFormat="1" applyFont="1" applyFill="1" applyBorder="1" applyAlignment="1">
      <alignment horizontal="center" vertical="center"/>
    </xf>
    <xf numFmtId="178" fontId="15" fillId="2" borderId="6" xfId="0" applyNumberFormat="1" applyFont="1" applyFill="1" applyBorder="1" applyAlignment="1">
      <alignment horizontal="center" vertical="center"/>
    </xf>
    <xf numFmtId="178" fontId="15" fillId="2" borderId="22" xfId="0" applyNumberFormat="1" applyFont="1" applyFill="1" applyBorder="1" applyAlignment="1">
      <alignment horizontal="center" vertical="center"/>
    </xf>
    <xf numFmtId="178" fontId="15" fillId="2" borderId="23" xfId="0" applyNumberFormat="1" applyFont="1" applyFill="1" applyBorder="1" applyAlignment="1">
      <alignment horizontal="center" vertical="center"/>
    </xf>
    <xf numFmtId="178" fontId="9" fillId="0" borderId="18" xfId="0" applyNumberFormat="1" applyFont="1" applyBorder="1" applyAlignment="1">
      <alignment horizontal="center" vertical="center"/>
    </xf>
    <xf numFmtId="178" fontId="9" fillId="0" borderId="19" xfId="0" applyNumberFormat="1" applyFont="1" applyBorder="1" applyAlignment="1">
      <alignment horizontal="center" vertical="center"/>
    </xf>
    <xf numFmtId="178" fontId="9" fillId="0" borderId="14" xfId="0" applyNumberFormat="1" applyFont="1" applyBorder="1" applyAlignment="1">
      <alignment horizontal="center" vertical="center"/>
    </xf>
    <xf numFmtId="178" fontId="6" fillId="0" borderId="26" xfId="0" applyNumberFormat="1" applyFont="1" applyBorder="1" applyAlignment="1">
      <alignment horizontal="center" vertical="center"/>
    </xf>
    <xf numFmtId="0" fontId="0" fillId="0" borderId="37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41" xfId="0" applyBorder="1" applyAlignment="1">
      <alignment horizontal="center" vertical="center"/>
    </xf>
    <xf numFmtId="177" fontId="9" fillId="0" borderId="18" xfId="0" applyNumberFormat="1" applyFont="1" applyBorder="1" applyAlignment="1">
      <alignment horizontal="center" vertical="center" shrinkToFit="1"/>
    </xf>
    <xf numFmtId="177" fontId="9" fillId="0" borderId="19" xfId="0" applyNumberFormat="1" applyFont="1" applyBorder="1" applyAlignment="1">
      <alignment horizontal="center" vertical="center" shrinkToFit="1"/>
    </xf>
    <xf numFmtId="177" fontId="9" fillId="0" borderId="14" xfId="0" applyNumberFormat="1" applyFont="1" applyBorder="1" applyAlignment="1">
      <alignment horizontal="center" vertical="center" shrinkToFit="1"/>
    </xf>
    <xf numFmtId="178" fontId="0" fillId="0" borderId="4" xfId="0" applyNumberFormat="1" applyBorder="1" applyAlignment="1">
      <alignment horizontal="center" vertical="center"/>
    </xf>
    <xf numFmtId="178" fontId="0" fillId="0" borderId="20" xfId="0" applyNumberFormat="1" applyBorder="1" applyAlignment="1">
      <alignment horizontal="center" vertical="center"/>
    </xf>
    <xf numFmtId="178" fontId="0" fillId="0" borderId="15" xfId="0" applyNumberFormat="1" applyBorder="1" applyAlignment="1">
      <alignment horizontal="center" vertical="center"/>
    </xf>
    <xf numFmtId="177" fontId="6" fillId="0" borderId="17" xfId="0" applyNumberFormat="1" applyFont="1" applyBorder="1" applyAlignment="1">
      <alignment horizontal="center" vertical="center"/>
    </xf>
    <xf numFmtId="177" fontId="6" fillId="0" borderId="14" xfId="0" applyNumberFormat="1" applyFont="1" applyBorder="1" applyAlignment="1">
      <alignment horizontal="center" vertical="center"/>
    </xf>
    <xf numFmtId="177" fontId="6" fillId="0" borderId="16" xfId="0" applyNumberFormat="1" applyFont="1" applyBorder="1" applyAlignment="1">
      <alignment horizontal="center" vertical="center"/>
    </xf>
    <xf numFmtId="177" fontId="6" fillId="0" borderId="18" xfId="0" applyNumberFormat="1" applyFont="1" applyBorder="1" applyAlignment="1">
      <alignment horizontal="center" vertical="center"/>
    </xf>
    <xf numFmtId="179" fontId="9" fillId="0" borderId="18" xfId="0" applyNumberFormat="1" applyFont="1" applyBorder="1" applyAlignment="1">
      <alignment horizontal="center" vertical="center" shrinkToFit="1"/>
    </xf>
    <xf numFmtId="179" fontId="9" fillId="0" borderId="19" xfId="0" applyNumberFormat="1" applyFont="1" applyBorder="1" applyAlignment="1">
      <alignment horizontal="center" vertical="center" shrinkToFit="1"/>
    </xf>
    <xf numFmtId="179" fontId="9" fillId="0" borderId="14" xfId="0" applyNumberFormat="1" applyFont="1" applyBorder="1" applyAlignment="1">
      <alignment horizontal="center" vertical="center" shrinkToFit="1"/>
    </xf>
    <xf numFmtId="0" fontId="0" fillId="0" borderId="27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1361</xdr:colOff>
      <xdr:row>6</xdr:row>
      <xdr:rowOff>42182</xdr:rowOff>
    </xdr:from>
    <xdr:to>
      <xdr:col>14</xdr:col>
      <xdr:colOff>107497</xdr:colOff>
      <xdr:row>6</xdr:row>
      <xdr:rowOff>223157</xdr:rowOff>
    </xdr:to>
    <xdr:sp macro="" textlink="">
      <xdr:nvSpPr>
        <xdr:cNvPr id="10" name="Text Box 75"/>
        <xdr:cNvSpPr txBox="1">
          <a:spLocks noChangeArrowheads="1"/>
        </xdr:cNvSpPr>
      </xdr:nvSpPr>
      <xdr:spPr bwMode="auto">
        <a:xfrm>
          <a:off x="695325" y="4301218"/>
          <a:ext cx="745672" cy="18097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対戦チーム</a:t>
          </a:r>
        </a:p>
      </xdr:txBody>
    </xdr:sp>
    <xdr:clientData/>
  </xdr:twoCellAnchor>
  <xdr:twoCellAnchor>
    <xdr:from>
      <xdr:col>1</xdr:col>
      <xdr:colOff>9525</xdr:colOff>
      <xdr:row>6</xdr:row>
      <xdr:rowOff>180975</xdr:rowOff>
    </xdr:from>
    <xdr:to>
      <xdr:col>7</xdr:col>
      <xdr:colOff>85725</xdr:colOff>
      <xdr:row>7</xdr:row>
      <xdr:rowOff>9525</xdr:rowOff>
    </xdr:to>
    <xdr:sp macro="" textlink="">
      <xdr:nvSpPr>
        <xdr:cNvPr id="12" name="Text Box 77"/>
        <xdr:cNvSpPr txBox="1">
          <a:spLocks noChangeArrowheads="1"/>
        </xdr:cNvSpPr>
      </xdr:nvSpPr>
      <xdr:spPr bwMode="auto">
        <a:xfrm>
          <a:off x="219075" y="3219450"/>
          <a:ext cx="571500" cy="20955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チーム名</a:t>
          </a:r>
        </a:p>
      </xdr:txBody>
    </xdr:sp>
    <xdr:clientData/>
  </xdr:twoCellAnchor>
  <xdr:twoCellAnchor>
    <xdr:from>
      <xdr:col>66</xdr:col>
      <xdr:colOff>0</xdr:colOff>
      <xdr:row>6</xdr:row>
      <xdr:rowOff>28575</xdr:rowOff>
    </xdr:from>
    <xdr:to>
      <xdr:col>66</xdr:col>
      <xdr:colOff>0</xdr:colOff>
      <xdr:row>6</xdr:row>
      <xdr:rowOff>209550</xdr:rowOff>
    </xdr:to>
    <xdr:sp macro="" textlink="">
      <xdr:nvSpPr>
        <xdr:cNvPr id="14" name="Text Box 79"/>
        <xdr:cNvSpPr txBox="1">
          <a:spLocks noChangeArrowheads="1"/>
        </xdr:cNvSpPr>
      </xdr:nvSpPr>
      <xdr:spPr bwMode="auto">
        <a:xfrm>
          <a:off x="7096125" y="3067050"/>
          <a:ext cx="0" cy="18097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対戦チーム</a:t>
          </a:r>
        </a:p>
      </xdr:txBody>
    </xdr:sp>
    <xdr:clientData/>
  </xdr:twoCellAnchor>
  <xdr:twoCellAnchor>
    <xdr:from>
      <xdr:col>66</xdr:col>
      <xdr:colOff>0</xdr:colOff>
      <xdr:row>6</xdr:row>
      <xdr:rowOff>180975</xdr:rowOff>
    </xdr:from>
    <xdr:to>
      <xdr:col>66</xdr:col>
      <xdr:colOff>0</xdr:colOff>
      <xdr:row>7</xdr:row>
      <xdr:rowOff>9525</xdr:rowOff>
    </xdr:to>
    <xdr:sp macro="" textlink="">
      <xdr:nvSpPr>
        <xdr:cNvPr id="15" name="Text Box 80"/>
        <xdr:cNvSpPr txBox="1">
          <a:spLocks noChangeArrowheads="1"/>
        </xdr:cNvSpPr>
      </xdr:nvSpPr>
      <xdr:spPr bwMode="auto">
        <a:xfrm>
          <a:off x="7096125" y="3219450"/>
          <a:ext cx="0" cy="20955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チーム名</a:t>
          </a:r>
        </a:p>
      </xdr:txBody>
    </xdr:sp>
    <xdr:clientData/>
  </xdr:twoCellAnchor>
  <xdr:twoCellAnchor>
    <xdr:from>
      <xdr:col>66</xdr:col>
      <xdr:colOff>0</xdr:colOff>
      <xdr:row>6</xdr:row>
      <xdr:rowOff>28575</xdr:rowOff>
    </xdr:from>
    <xdr:to>
      <xdr:col>66</xdr:col>
      <xdr:colOff>0</xdr:colOff>
      <xdr:row>6</xdr:row>
      <xdr:rowOff>209550</xdr:rowOff>
    </xdr:to>
    <xdr:sp macro="" textlink="">
      <xdr:nvSpPr>
        <xdr:cNvPr id="16" name="Text Box 81"/>
        <xdr:cNvSpPr txBox="1">
          <a:spLocks noChangeArrowheads="1"/>
        </xdr:cNvSpPr>
      </xdr:nvSpPr>
      <xdr:spPr bwMode="auto">
        <a:xfrm>
          <a:off x="7096125" y="3067050"/>
          <a:ext cx="0" cy="18097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対戦チーム</a:t>
          </a:r>
        </a:p>
      </xdr:txBody>
    </xdr:sp>
    <xdr:clientData/>
  </xdr:twoCellAnchor>
  <xdr:twoCellAnchor>
    <xdr:from>
      <xdr:col>57</xdr:col>
      <xdr:colOff>0</xdr:colOff>
      <xdr:row>18</xdr:row>
      <xdr:rowOff>28575</xdr:rowOff>
    </xdr:from>
    <xdr:to>
      <xdr:col>57</xdr:col>
      <xdr:colOff>0</xdr:colOff>
      <xdr:row>18</xdr:row>
      <xdr:rowOff>209550</xdr:rowOff>
    </xdr:to>
    <xdr:sp macro="" textlink="">
      <xdr:nvSpPr>
        <xdr:cNvPr id="46" name="Text Box 121"/>
        <xdr:cNvSpPr txBox="1">
          <a:spLocks noChangeArrowheads="1"/>
        </xdr:cNvSpPr>
      </xdr:nvSpPr>
      <xdr:spPr bwMode="auto">
        <a:xfrm>
          <a:off x="5857875" y="5162550"/>
          <a:ext cx="0" cy="18097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対戦チーム</a:t>
          </a:r>
        </a:p>
      </xdr:txBody>
    </xdr:sp>
    <xdr:clientData/>
  </xdr:twoCellAnchor>
  <xdr:twoCellAnchor>
    <xdr:from>
      <xdr:col>57</xdr:col>
      <xdr:colOff>0</xdr:colOff>
      <xdr:row>18</xdr:row>
      <xdr:rowOff>180975</xdr:rowOff>
    </xdr:from>
    <xdr:to>
      <xdr:col>57</xdr:col>
      <xdr:colOff>0</xdr:colOff>
      <xdr:row>19</xdr:row>
      <xdr:rowOff>9525</xdr:rowOff>
    </xdr:to>
    <xdr:sp macro="" textlink="">
      <xdr:nvSpPr>
        <xdr:cNvPr id="47" name="Text Box 122"/>
        <xdr:cNvSpPr txBox="1">
          <a:spLocks noChangeArrowheads="1"/>
        </xdr:cNvSpPr>
      </xdr:nvSpPr>
      <xdr:spPr bwMode="auto">
        <a:xfrm>
          <a:off x="5857875" y="5314950"/>
          <a:ext cx="0" cy="20955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チーム名</a:t>
          </a:r>
        </a:p>
      </xdr:txBody>
    </xdr:sp>
    <xdr:clientData/>
  </xdr:twoCellAnchor>
  <xdr:twoCellAnchor>
    <xdr:from>
      <xdr:col>57</xdr:col>
      <xdr:colOff>0</xdr:colOff>
      <xdr:row>18</xdr:row>
      <xdr:rowOff>28575</xdr:rowOff>
    </xdr:from>
    <xdr:to>
      <xdr:col>57</xdr:col>
      <xdr:colOff>0</xdr:colOff>
      <xdr:row>18</xdr:row>
      <xdr:rowOff>209550</xdr:rowOff>
    </xdr:to>
    <xdr:sp macro="" textlink="">
      <xdr:nvSpPr>
        <xdr:cNvPr id="48" name="Text Box 123"/>
        <xdr:cNvSpPr txBox="1">
          <a:spLocks noChangeArrowheads="1"/>
        </xdr:cNvSpPr>
      </xdr:nvSpPr>
      <xdr:spPr bwMode="auto">
        <a:xfrm>
          <a:off x="5857875" y="5162550"/>
          <a:ext cx="0" cy="18097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対戦チーム</a:t>
          </a:r>
        </a:p>
      </xdr:txBody>
    </xdr:sp>
    <xdr:clientData/>
  </xdr:twoCellAnchor>
  <xdr:twoCellAnchor editAs="oneCell">
    <xdr:from>
      <xdr:col>14</xdr:col>
      <xdr:colOff>28575</xdr:colOff>
      <xdr:row>7</xdr:row>
      <xdr:rowOff>76200</xdr:rowOff>
    </xdr:from>
    <xdr:to>
      <xdr:col>17</xdr:col>
      <xdr:colOff>57149</xdr:colOff>
      <xdr:row>8</xdr:row>
      <xdr:rowOff>161925</xdr:rowOff>
    </xdr:to>
    <xdr:pic>
      <xdr:nvPicPr>
        <xdr:cNvPr id="1083" name="Picture 83" descr="ball_lar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00200" y="2133600"/>
          <a:ext cx="3429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20</xdr:col>
      <xdr:colOff>38100</xdr:colOff>
      <xdr:row>9</xdr:row>
      <xdr:rowOff>66675</xdr:rowOff>
    </xdr:from>
    <xdr:to>
      <xdr:col>23</xdr:col>
      <xdr:colOff>66676</xdr:colOff>
      <xdr:row>10</xdr:row>
      <xdr:rowOff>152400</xdr:rowOff>
    </xdr:to>
    <xdr:pic>
      <xdr:nvPicPr>
        <xdr:cNvPr id="1084" name="Picture 83" descr="ball_lar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38375" y="2600325"/>
          <a:ext cx="3429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26</xdr:col>
      <xdr:colOff>66675</xdr:colOff>
      <xdr:row>11</xdr:row>
      <xdr:rowOff>76200</xdr:rowOff>
    </xdr:from>
    <xdr:to>
      <xdr:col>29</xdr:col>
      <xdr:colOff>95250</xdr:colOff>
      <xdr:row>12</xdr:row>
      <xdr:rowOff>161925</xdr:rowOff>
    </xdr:to>
    <xdr:pic>
      <xdr:nvPicPr>
        <xdr:cNvPr id="1085" name="Picture 83" descr="ball_lar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95600" y="3086100"/>
          <a:ext cx="3429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19050</xdr:colOff>
      <xdr:row>17</xdr:row>
      <xdr:rowOff>104775</xdr:rowOff>
    </xdr:from>
    <xdr:to>
      <xdr:col>17</xdr:col>
      <xdr:colOff>47624</xdr:colOff>
      <xdr:row>18</xdr:row>
      <xdr:rowOff>190500</xdr:rowOff>
    </xdr:to>
    <xdr:pic>
      <xdr:nvPicPr>
        <xdr:cNvPr id="1086" name="Picture 83" descr="ball_lar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90675" y="4600575"/>
          <a:ext cx="3429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20</xdr:col>
      <xdr:colOff>38100</xdr:colOff>
      <xdr:row>19</xdr:row>
      <xdr:rowOff>95250</xdr:rowOff>
    </xdr:from>
    <xdr:to>
      <xdr:col>23</xdr:col>
      <xdr:colOff>66676</xdr:colOff>
      <xdr:row>20</xdr:row>
      <xdr:rowOff>171450</xdr:rowOff>
    </xdr:to>
    <xdr:pic>
      <xdr:nvPicPr>
        <xdr:cNvPr id="1087" name="Picture 83" descr="ball_lar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38375" y="5067300"/>
          <a:ext cx="342900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26</xdr:col>
      <xdr:colOff>28575</xdr:colOff>
      <xdr:row>21</xdr:row>
      <xdr:rowOff>104775</xdr:rowOff>
    </xdr:from>
    <xdr:to>
      <xdr:col>29</xdr:col>
      <xdr:colOff>57150</xdr:colOff>
      <xdr:row>22</xdr:row>
      <xdr:rowOff>190500</xdr:rowOff>
    </xdr:to>
    <xdr:pic>
      <xdr:nvPicPr>
        <xdr:cNvPr id="1088" name="Picture 83" descr="ball_lar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00" y="5553075"/>
          <a:ext cx="3429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66</xdr:col>
      <xdr:colOff>0</xdr:colOff>
      <xdr:row>98</xdr:row>
      <xdr:rowOff>250825</xdr:rowOff>
    </xdr:from>
    <xdr:to>
      <xdr:col>66</xdr:col>
      <xdr:colOff>0</xdr:colOff>
      <xdr:row>98</xdr:row>
      <xdr:rowOff>250825</xdr:rowOff>
    </xdr:to>
    <xdr:sp macro="" textlink="">
      <xdr:nvSpPr>
        <xdr:cNvPr id="76" name="Text Box 94"/>
        <xdr:cNvSpPr txBox="1">
          <a:spLocks noChangeArrowheads="1"/>
        </xdr:cNvSpPr>
      </xdr:nvSpPr>
      <xdr:spPr bwMode="auto">
        <a:xfrm>
          <a:off x="7048500" y="14443364"/>
          <a:ext cx="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対戦チーム</a:t>
          </a:r>
        </a:p>
      </xdr:txBody>
    </xdr:sp>
    <xdr:clientData/>
  </xdr:twoCellAnchor>
  <xdr:twoCellAnchor>
    <xdr:from>
      <xdr:col>66</xdr:col>
      <xdr:colOff>0</xdr:colOff>
      <xdr:row>98</xdr:row>
      <xdr:rowOff>250825</xdr:rowOff>
    </xdr:from>
    <xdr:to>
      <xdr:col>66</xdr:col>
      <xdr:colOff>0</xdr:colOff>
      <xdr:row>98</xdr:row>
      <xdr:rowOff>250825</xdr:rowOff>
    </xdr:to>
    <xdr:sp macro="" textlink="">
      <xdr:nvSpPr>
        <xdr:cNvPr id="77" name="Text Box 95"/>
        <xdr:cNvSpPr txBox="1">
          <a:spLocks noChangeArrowheads="1"/>
        </xdr:cNvSpPr>
      </xdr:nvSpPr>
      <xdr:spPr bwMode="auto">
        <a:xfrm>
          <a:off x="7048500" y="14443364"/>
          <a:ext cx="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チーム名</a:t>
          </a:r>
        </a:p>
      </xdr:txBody>
    </xdr:sp>
    <xdr:clientData/>
  </xdr:twoCellAnchor>
  <xdr:twoCellAnchor>
    <xdr:from>
      <xdr:col>66</xdr:col>
      <xdr:colOff>0</xdr:colOff>
      <xdr:row>98</xdr:row>
      <xdr:rowOff>250825</xdr:rowOff>
    </xdr:from>
    <xdr:to>
      <xdr:col>66</xdr:col>
      <xdr:colOff>0</xdr:colOff>
      <xdr:row>98</xdr:row>
      <xdr:rowOff>250825</xdr:rowOff>
    </xdr:to>
    <xdr:sp macro="" textlink="">
      <xdr:nvSpPr>
        <xdr:cNvPr id="78" name="Text Box 96"/>
        <xdr:cNvSpPr txBox="1">
          <a:spLocks noChangeArrowheads="1"/>
        </xdr:cNvSpPr>
      </xdr:nvSpPr>
      <xdr:spPr bwMode="auto">
        <a:xfrm>
          <a:off x="7048500" y="14443364"/>
          <a:ext cx="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対戦チーム</a:t>
          </a:r>
        </a:p>
      </xdr:txBody>
    </xdr:sp>
    <xdr:clientData/>
  </xdr:twoCellAnchor>
  <xdr:twoCellAnchor>
    <xdr:from>
      <xdr:col>66</xdr:col>
      <xdr:colOff>0</xdr:colOff>
      <xdr:row>98</xdr:row>
      <xdr:rowOff>250825</xdr:rowOff>
    </xdr:from>
    <xdr:to>
      <xdr:col>66</xdr:col>
      <xdr:colOff>0</xdr:colOff>
      <xdr:row>98</xdr:row>
      <xdr:rowOff>250825</xdr:rowOff>
    </xdr:to>
    <xdr:sp macro="" textlink="">
      <xdr:nvSpPr>
        <xdr:cNvPr id="82" name="Text Box 100"/>
        <xdr:cNvSpPr txBox="1">
          <a:spLocks noChangeArrowheads="1"/>
        </xdr:cNvSpPr>
      </xdr:nvSpPr>
      <xdr:spPr bwMode="auto">
        <a:xfrm>
          <a:off x="7048500" y="14443364"/>
          <a:ext cx="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対戦チーム</a:t>
          </a:r>
        </a:p>
      </xdr:txBody>
    </xdr:sp>
    <xdr:clientData/>
  </xdr:twoCellAnchor>
  <xdr:twoCellAnchor>
    <xdr:from>
      <xdr:col>66</xdr:col>
      <xdr:colOff>0</xdr:colOff>
      <xdr:row>98</xdr:row>
      <xdr:rowOff>250825</xdr:rowOff>
    </xdr:from>
    <xdr:to>
      <xdr:col>66</xdr:col>
      <xdr:colOff>0</xdr:colOff>
      <xdr:row>98</xdr:row>
      <xdr:rowOff>250825</xdr:rowOff>
    </xdr:to>
    <xdr:sp macro="" textlink="">
      <xdr:nvSpPr>
        <xdr:cNvPr id="83" name="Text Box 101"/>
        <xdr:cNvSpPr txBox="1">
          <a:spLocks noChangeArrowheads="1"/>
        </xdr:cNvSpPr>
      </xdr:nvSpPr>
      <xdr:spPr bwMode="auto">
        <a:xfrm>
          <a:off x="7048500" y="14443364"/>
          <a:ext cx="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チーム名</a:t>
          </a:r>
        </a:p>
      </xdr:txBody>
    </xdr:sp>
    <xdr:clientData/>
  </xdr:twoCellAnchor>
  <xdr:twoCellAnchor>
    <xdr:from>
      <xdr:col>66</xdr:col>
      <xdr:colOff>0</xdr:colOff>
      <xdr:row>98</xdr:row>
      <xdr:rowOff>250825</xdr:rowOff>
    </xdr:from>
    <xdr:to>
      <xdr:col>66</xdr:col>
      <xdr:colOff>0</xdr:colOff>
      <xdr:row>98</xdr:row>
      <xdr:rowOff>250825</xdr:rowOff>
    </xdr:to>
    <xdr:sp macro="" textlink="">
      <xdr:nvSpPr>
        <xdr:cNvPr id="84" name="Text Box 102"/>
        <xdr:cNvSpPr txBox="1">
          <a:spLocks noChangeArrowheads="1"/>
        </xdr:cNvSpPr>
      </xdr:nvSpPr>
      <xdr:spPr bwMode="auto">
        <a:xfrm>
          <a:off x="7048500" y="14443364"/>
          <a:ext cx="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対戦チーム</a:t>
          </a:r>
        </a:p>
      </xdr:txBody>
    </xdr:sp>
    <xdr:clientData/>
  </xdr:twoCellAnchor>
  <xdr:twoCellAnchor>
    <xdr:from>
      <xdr:col>1</xdr:col>
      <xdr:colOff>9525</xdr:colOff>
      <xdr:row>6</xdr:row>
      <xdr:rowOff>180975</xdr:rowOff>
    </xdr:from>
    <xdr:to>
      <xdr:col>7</xdr:col>
      <xdr:colOff>85725</xdr:colOff>
      <xdr:row>7</xdr:row>
      <xdr:rowOff>9525</xdr:rowOff>
    </xdr:to>
    <xdr:sp macro="" textlink="">
      <xdr:nvSpPr>
        <xdr:cNvPr id="99" name="Text Box 11"/>
        <xdr:cNvSpPr txBox="1">
          <a:spLocks noChangeArrowheads="1"/>
        </xdr:cNvSpPr>
      </xdr:nvSpPr>
      <xdr:spPr bwMode="auto">
        <a:xfrm>
          <a:off x="219075" y="3219450"/>
          <a:ext cx="571500" cy="20955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チーム名</a:t>
          </a:r>
        </a:p>
      </xdr:txBody>
    </xdr:sp>
    <xdr:clientData/>
  </xdr:twoCellAnchor>
  <xdr:twoCellAnchor>
    <xdr:from>
      <xdr:col>57</xdr:col>
      <xdr:colOff>0</xdr:colOff>
      <xdr:row>6</xdr:row>
      <xdr:rowOff>180975</xdr:rowOff>
    </xdr:from>
    <xdr:to>
      <xdr:col>57</xdr:col>
      <xdr:colOff>0</xdr:colOff>
      <xdr:row>7</xdr:row>
      <xdr:rowOff>9525</xdr:rowOff>
    </xdr:to>
    <xdr:sp macro="" textlink="">
      <xdr:nvSpPr>
        <xdr:cNvPr id="102" name="Text Box 14"/>
        <xdr:cNvSpPr txBox="1">
          <a:spLocks noChangeArrowheads="1"/>
        </xdr:cNvSpPr>
      </xdr:nvSpPr>
      <xdr:spPr bwMode="auto">
        <a:xfrm>
          <a:off x="5857875" y="3219450"/>
          <a:ext cx="0" cy="20955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チーム名</a:t>
          </a:r>
        </a:p>
      </xdr:txBody>
    </xdr:sp>
    <xdr:clientData/>
  </xdr:twoCellAnchor>
  <xdr:twoCellAnchor>
    <xdr:from>
      <xdr:col>57</xdr:col>
      <xdr:colOff>0</xdr:colOff>
      <xdr:row>6</xdr:row>
      <xdr:rowOff>28575</xdr:rowOff>
    </xdr:from>
    <xdr:to>
      <xdr:col>57</xdr:col>
      <xdr:colOff>0</xdr:colOff>
      <xdr:row>6</xdr:row>
      <xdr:rowOff>209550</xdr:rowOff>
    </xdr:to>
    <xdr:sp macro="" textlink="">
      <xdr:nvSpPr>
        <xdr:cNvPr id="103" name="Text Box 15"/>
        <xdr:cNvSpPr txBox="1">
          <a:spLocks noChangeArrowheads="1"/>
        </xdr:cNvSpPr>
      </xdr:nvSpPr>
      <xdr:spPr bwMode="auto">
        <a:xfrm>
          <a:off x="5857875" y="3067050"/>
          <a:ext cx="0" cy="18097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対戦チーム</a:t>
          </a:r>
        </a:p>
      </xdr:txBody>
    </xdr:sp>
    <xdr:clientData/>
  </xdr:twoCellAnchor>
  <xdr:twoCellAnchor>
    <xdr:from>
      <xdr:col>7</xdr:col>
      <xdr:colOff>14967</xdr:colOff>
      <xdr:row>16</xdr:row>
      <xdr:rowOff>55790</xdr:rowOff>
    </xdr:from>
    <xdr:to>
      <xdr:col>15</xdr:col>
      <xdr:colOff>12246</xdr:colOff>
      <xdr:row>16</xdr:row>
      <xdr:rowOff>236765</xdr:rowOff>
    </xdr:to>
    <xdr:sp macro="" textlink="">
      <xdr:nvSpPr>
        <xdr:cNvPr id="106" name="Text Box 51"/>
        <xdr:cNvSpPr txBox="1">
          <a:spLocks noChangeArrowheads="1"/>
        </xdr:cNvSpPr>
      </xdr:nvSpPr>
      <xdr:spPr bwMode="auto">
        <a:xfrm>
          <a:off x="708931" y="6573611"/>
          <a:ext cx="745672" cy="18097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対戦チーム</a:t>
          </a:r>
        </a:p>
      </xdr:txBody>
    </xdr:sp>
    <xdr:clientData/>
  </xdr:twoCellAnchor>
  <xdr:twoCellAnchor>
    <xdr:from>
      <xdr:col>1</xdr:col>
      <xdr:colOff>9525</xdr:colOff>
      <xdr:row>16</xdr:row>
      <xdr:rowOff>180975</xdr:rowOff>
    </xdr:from>
    <xdr:to>
      <xdr:col>7</xdr:col>
      <xdr:colOff>85725</xdr:colOff>
      <xdr:row>17</xdr:row>
      <xdr:rowOff>9525</xdr:rowOff>
    </xdr:to>
    <xdr:sp macro="" textlink="">
      <xdr:nvSpPr>
        <xdr:cNvPr id="108" name="Text Box 53"/>
        <xdr:cNvSpPr txBox="1">
          <a:spLocks noChangeArrowheads="1"/>
        </xdr:cNvSpPr>
      </xdr:nvSpPr>
      <xdr:spPr bwMode="auto">
        <a:xfrm>
          <a:off x="219075" y="4972050"/>
          <a:ext cx="571500" cy="20955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チーム名</a:t>
          </a:r>
        </a:p>
      </xdr:txBody>
    </xdr:sp>
    <xdr:clientData/>
  </xdr:twoCellAnchor>
  <xdr:twoCellAnchor>
    <xdr:from>
      <xdr:col>57</xdr:col>
      <xdr:colOff>0</xdr:colOff>
      <xdr:row>16</xdr:row>
      <xdr:rowOff>28575</xdr:rowOff>
    </xdr:from>
    <xdr:to>
      <xdr:col>57</xdr:col>
      <xdr:colOff>0</xdr:colOff>
      <xdr:row>16</xdr:row>
      <xdr:rowOff>209550</xdr:rowOff>
    </xdr:to>
    <xdr:sp macro="" textlink="">
      <xdr:nvSpPr>
        <xdr:cNvPr id="110" name="Text Box 55"/>
        <xdr:cNvSpPr txBox="1">
          <a:spLocks noChangeArrowheads="1"/>
        </xdr:cNvSpPr>
      </xdr:nvSpPr>
      <xdr:spPr bwMode="auto">
        <a:xfrm>
          <a:off x="5857875" y="4819650"/>
          <a:ext cx="0" cy="18097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対戦チーム</a:t>
          </a:r>
        </a:p>
      </xdr:txBody>
    </xdr:sp>
    <xdr:clientData/>
  </xdr:twoCellAnchor>
  <xdr:twoCellAnchor>
    <xdr:from>
      <xdr:col>57</xdr:col>
      <xdr:colOff>0</xdr:colOff>
      <xdr:row>16</xdr:row>
      <xdr:rowOff>180975</xdr:rowOff>
    </xdr:from>
    <xdr:to>
      <xdr:col>57</xdr:col>
      <xdr:colOff>0</xdr:colOff>
      <xdr:row>17</xdr:row>
      <xdr:rowOff>9525</xdr:rowOff>
    </xdr:to>
    <xdr:sp macro="" textlink="">
      <xdr:nvSpPr>
        <xdr:cNvPr id="111" name="Text Box 56"/>
        <xdr:cNvSpPr txBox="1">
          <a:spLocks noChangeArrowheads="1"/>
        </xdr:cNvSpPr>
      </xdr:nvSpPr>
      <xdr:spPr bwMode="auto">
        <a:xfrm>
          <a:off x="5857875" y="4972050"/>
          <a:ext cx="0" cy="20955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チーム名</a:t>
          </a:r>
        </a:p>
      </xdr:txBody>
    </xdr:sp>
    <xdr:clientData/>
  </xdr:twoCellAnchor>
  <xdr:twoCellAnchor>
    <xdr:from>
      <xdr:col>57</xdr:col>
      <xdr:colOff>0</xdr:colOff>
      <xdr:row>16</xdr:row>
      <xdr:rowOff>28575</xdr:rowOff>
    </xdr:from>
    <xdr:to>
      <xdr:col>57</xdr:col>
      <xdr:colOff>0</xdr:colOff>
      <xdr:row>16</xdr:row>
      <xdr:rowOff>209550</xdr:rowOff>
    </xdr:to>
    <xdr:sp macro="" textlink="">
      <xdr:nvSpPr>
        <xdr:cNvPr id="112" name="Text Box 57"/>
        <xdr:cNvSpPr txBox="1">
          <a:spLocks noChangeArrowheads="1"/>
        </xdr:cNvSpPr>
      </xdr:nvSpPr>
      <xdr:spPr bwMode="auto">
        <a:xfrm>
          <a:off x="5857875" y="4819650"/>
          <a:ext cx="0" cy="18097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対戦チーム</a:t>
          </a:r>
        </a:p>
      </xdr:txBody>
    </xdr:sp>
    <xdr:clientData/>
  </xdr:twoCellAnchor>
  <xdr:twoCellAnchor>
    <xdr:from>
      <xdr:col>57</xdr:col>
      <xdr:colOff>0</xdr:colOff>
      <xdr:row>27</xdr:row>
      <xdr:rowOff>28575</xdr:rowOff>
    </xdr:from>
    <xdr:to>
      <xdr:col>57</xdr:col>
      <xdr:colOff>0</xdr:colOff>
      <xdr:row>27</xdr:row>
      <xdr:rowOff>209550</xdr:rowOff>
    </xdr:to>
    <xdr:sp macro="" textlink="">
      <xdr:nvSpPr>
        <xdr:cNvPr id="54" name="Text Box 121"/>
        <xdr:cNvSpPr txBox="1">
          <a:spLocks noChangeArrowheads="1"/>
        </xdr:cNvSpPr>
      </xdr:nvSpPr>
      <xdr:spPr bwMode="auto">
        <a:xfrm>
          <a:off x="5871882" y="4757457"/>
          <a:ext cx="0" cy="18097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対戦チーム</a:t>
          </a:r>
        </a:p>
      </xdr:txBody>
    </xdr:sp>
    <xdr:clientData/>
  </xdr:twoCellAnchor>
  <xdr:twoCellAnchor>
    <xdr:from>
      <xdr:col>57</xdr:col>
      <xdr:colOff>0</xdr:colOff>
      <xdr:row>27</xdr:row>
      <xdr:rowOff>180975</xdr:rowOff>
    </xdr:from>
    <xdr:to>
      <xdr:col>57</xdr:col>
      <xdr:colOff>0</xdr:colOff>
      <xdr:row>28</xdr:row>
      <xdr:rowOff>9525</xdr:rowOff>
    </xdr:to>
    <xdr:sp macro="" textlink="">
      <xdr:nvSpPr>
        <xdr:cNvPr id="55" name="Text Box 122"/>
        <xdr:cNvSpPr txBox="1">
          <a:spLocks noChangeArrowheads="1"/>
        </xdr:cNvSpPr>
      </xdr:nvSpPr>
      <xdr:spPr bwMode="auto">
        <a:xfrm>
          <a:off x="5871882" y="4909857"/>
          <a:ext cx="0" cy="63874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チーム名</a:t>
          </a:r>
        </a:p>
      </xdr:txBody>
    </xdr:sp>
    <xdr:clientData/>
  </xdr:twoCellAnchor>
  <xdr:twoCellAnchor>
    <xdr:from>
      <xdr:col>57</xdr:col>
      <xdr:colOff>0</xdr:colOff>
      <xdr:row>27</xdr:row>
      <xdr:rowOff>28575</xdr:rowOff>
    </xdr:from>
    <xdr:to>
      <xdr:col>57</xdr:col>
      <xdr:colOff>0</xdr:colOff>
      <xdr:row>27</xdr:row>
      <xdr:rowOff>209550</xdr:rowOff>
    </xdr:to>
    <xdr:sp macro="" textlink="">
      <xdr:nvSpPr>
        <xdr:cNvPr id="56" name="Text Box 123"/>
        <xdr:cNvSpPr txBox="1">
          <a:spLocks noChangeArrowheads="1"/>
        </xdr:cNvSpPr>
      </xdr:nvSpPr>
      <xdr:spPr bwMode="auto">
        <a:xfrm>
          <a:off x="5871882" y="4757457"/>
          <a:ext cx="0" cy="18097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対戦チーム</a:t>
          </a:r>
        </a:p>
      </xdr:txBody>
    </xdr:sp>
    <xdr:clientData/>
  </xdr:twoCellAnchor>
  <xdr:oneCellAnchor>
    <xdr:from>
      <xdr:col>14</xdr:col>
      <xdr:colOff>19050</xdr:colOff>
      <xdr:row>26</xdr:row>
      <xdr:rowOff>104775</xdr:rowOff>
    </xdr:from>
    <xdr:ext cx="331133" cy="321048"/>
    <xdr:pic>
      <xdr:nvPicPr>
        <xdr:cNvPr id="57" name="Picture 83" descr="ball_lar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54256" y="4598334"/>
          <a:ext cx="331133" cy="32104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20</xdr:col>
      <xdr:colOff>38100</xdr:colOff>
      <xdr:row>28</xdr:row>
      <xdr:rowOff>95250</xdr:rowOff>
    </xdr:from>
    <xdr:ext cx="331134" cy="311523"/>
    <xdr:pic>
      <xdr:nvPicPr>
        <xdr:cNvPr id="58" name="Picture 83" descr="ball_lar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78424" y="5059456"/>
          <a:ext cx="331134" cy="3115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26</xdr:col>
      <xdr:colOff>57150</xdr:colOff>
      <xdr:row>30</xdr:row>
      <xdr:rowOff>57150</xdr:rowOff>
    </xdr:from>
    <xdr:ext cx="331134" cy="321048"/>
    <xdr:pic>
      <xdr:nvPicPr>
        <xdr:cNvPr id="59" name="Picture 83" descr="ball_lar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95600" y="7800975"/>
          <a:ext cx="331134" cy="32104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>
    <xdr:from>
      <xdr:col>7</xdr:col>
      <xdr:colOff>14967</xdr:colOff>
      <xdr:row>25</xdr:row>
      <xdr:rowOff>55790</xdr:rowOff>
    </xdr:from>
    <xdr:to>
      <xdr:col>15</xdr:col>
      <xdr:colOff>12246</xdr:colOff>
      <xdr:row>25</xdr:row>
      <xdr:rowOff>236765</xdr:rowOff>
    </xdr:to>
    <xdr:sp macro="" textlink="">
      <xdr:nvSpPr>
        <xdr:cNvPr id="60" name="Text Box 51"/>
        <xdr:cNvSpPr txBox="1">
          <a:spLocks noChangeArrowheads="1"/>
        </xdr:cNvSpPr>
      </xdr:nvSpPr>
      <xdr:spPr bwMode="auto">
        <a:xfrm>
          <a:off x="844202" y="4101114"/>
          <a:ext cx="804103" cy="18097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対戦チーム</a:t>
          </a:r>
        </a:p>
      </xdr:txBody>
    </xdr:sp>
    <xdr:clientData/>
  </xdr:twoCellAnchor>
  <xdr:twoCellAnchor>
    <xdr:from>
      <xdr:col>1</xdr:col>
      <xdr:colOff>9525</xdr:colOff>
      <xdr:row>25</xdr:row>
      <xdr:rowOff>180975</xdr:rowOff>
    </xdr:from>
    <xdr:to>
      <xdr:col>7</xdr:col>
      <xdr:colOff>85725</xdr:colOff>
      <xdr:row>26</xdr:row>
      <xdr:rowOff>9525</xdr:rowOff>
    </xdr:to>
    <xdr:sp macro="" textlink="">
      <xdr:nvSpPr>
        <xdr:cNvPr id="61" name="Text Box 53"/>
        <xdr:cNvSpPr txBox="1">
          <a:spLocks noChangeArrowheads="1"/>
        </xdr:cNvSpPr>
      </xdr:nvSpPr>
      <xdr:spPr bwMode="auto">
        <a:xfrm>
          <a:off x="222437" y="4226299"/>
          <a:ext cx="692523" cy="27678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チーム名</a:t>
          </a:r>
        </a:p>
      </xdr:txBody>
    </xdr:sp>
    <xdr:clientData/>
  </xdr:twoCellAnchor>
  <xdr:twoCellAnchor>
    <xdr:from>
      <xdr:col>57</xdr:col>
      <xdr:colOff>0</xdr:colOff>
      <xdr:row>25</xdr:row>
      <xdr:rowOff>28575</xdr:rowOff>
    </xdr:from>
    <xdr:to>
      <xdr:col>57</xdr:col>
      <xdr:colOff>0</xdr:colOff>
      <xdr:row>25</xdr:row>
      <xdr:rowOff>209550</xdr:rowOff>
    </xdr:to>
    <xdr:sp macro="" textlink="">
      <xdr:nvSpPr>
        <xdr:cNvPr id="62" name="Text Box 55"/>
        <xdr:cNvSpPr txBox="1">
          <a:spLocks noChangeArrowheads="1"/>
        </xdr:cNvSpPr>
      </xdr:nvSpPr>
      <xdr:spPr bwMode="auto">
        <a:xfrm>
          <a:off x="5871882" y="4073899"/>
          <a:ext cx="0" cy="18097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対戦チーム</a:t>
          </a:r>
        </a:p>
      </xdr:txBody>
    </xdr:sp>
    <xdr:clientData/>
  </xdr:twoCellAnchor>
  <xdr:twoCellAnchor>
    <xdr:from>
      <xdr:col>57</xdr:col>
      <xdr:colOff>0</xdr:colOff>
      <xdr:row>25</xdr:row>
      <xdr:rowOff>180975</xdr:rowOff>
    </xdr:from>
    <xdr:to>
      <xdr:col>57</xdr:col>
      <xdr:colOff>0</xdr:colOff>
      <xdr:row>26</xdr:row>
      <xdr:rowOff>9525</xdr:rowOff>
    </xdr:to>
    <xdr:sp macro="" textlink="">
      <xdr:nvSpPr>
        <xdr:cNvPr id="64" name="Text Box 56"/>
        <xdr:cNvSpPr txBox="1">
          <a:spLocks noChangeArrowheads="1"/>
        </xdr:cNvSpPr>
      </xdr:nvSpPr>
      <xdr:spPr bwMode="auto">
        <a:xfrm>
          <a:off x="5871882" y="4226299"/>
          <a:ext cx="0" cy="27678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チーム名</a:t>
          </a:r>
        </a:p>
      </xdr:txBody>
    </xdr:sp>
    <xdr:clientData/>
  </xdr:twoCellAnchor>
  <xdr:twoCellAnchor>
    <xdr:from>
      <xdr:col>57</xdr:col>
      <xdr:colOff>0</xdr:colOff>
      <xdr:row>25</xdr:row>
      <xdr:rowOff>28575</xdr:rowOff>
    </xdr:from>
    <xdr:to>
      <xdr:col>57</xdr:col>
      <xdr:colOff>0</xdr:colOff>
      <xdr:row>25</xdr:row>
      <xdr:rowOff>209550</xdr:rowOff>
    </xdr:to>
    <xdr:sp macro="" textlink="">
      <xdr:nvSpPr>
        <xdr:cNvPr id="65" name="Text Box 57"/>
        <xdr:cNvSpPr txBox="1">
          <a:spLocks noChangeArrowheads="1"/>
        </xdr:cNvSpPr>
      </xdr:nvSpPr>
      <xdr:spPr bwMode="auto">
        <a:xfrm>
          <a:off x="5871882" y="4073899"/>
          <a:ext cx="0" cy="18097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対戦チーム</a:t>
          </a:r>
        </a:p>
      </xdr:txBody>
    </xdr:sp>
    <xdr:clientData/>
  </xdr:twoCellAnchor>
  <xdr:twoCellAnchor>
    <xdr:from>
      <xdr:col>57</xdr:col>
      <xdr:colOff>0</xdr:colOff>
      <xdr:row>39</xdr:row>
      <xdr:rowOff>28575</xdr:rowOff>
    </xdr:from>
    <xdr:to>
      <xdr:col>57</xdr:col>
      <xdr:colOff>0</xdr:colOff>
      <xdr:row>39</xdr:row>
      <xdr:rowOff>209550</xdr:rowOff>
    </xdr:to>
    <xdr:sp macro="" textlink="">
      <xdr:nvSpPr>
        <xdr:cNvPr id="51" name="Text Box 121"/>
        <xdr:cNvSpPr txBox="1">
          <a:spLocks noChangeArrowheads="1"/>
        </xdr:cNvSpPr>
      </xdr:nvSpPr>
      <xdr:spPr bwMode="auto">
        <a:xfrm>
          <a:off x="5871882" y="4757457"/>
          <a:ext cx="0" cy="18097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対戦チーム</a:t>
          </a:r>
        </a:p>
      </xdr:txBody>
    </xdr:sp>
    <xdr:clientData/>
  </xdr:twoCellAnchor>
  <xdr:twoCellAnchor>
    <xdr:from>
      <xdr:col>57</xdr:col>
      <xdr:colOff>0</xdr:colOff>
      <xdr:row>39</xdr:row>
      <xdr:rowOff>180975</xdr:rowOff>
    </xdr:from>
    <xdr:to>
      <xdr:col>57</xdr:col>
      <xdr:colOff>0</xdr:colOff>
      <xdr:row>40</xdr:row>
      <xdr:rowOff>9525</xdr:rowOff>
    </xdr:to>
    <xdr:sp macro="" textlink="">
      <xdr:nvSpPr>
        <xdr:cNvPr id="52" name="Text Box 122"/>
        <xdr:cNvSpPr txBox="1">
          <a:spLocks noChangeArrowheads="1"/>
        </xdr:cNvSpPr>
      </xdr:nvSpPr>
      <xdr:spPr bwMode="auto">
        <a:xfrm>
          <a:off x="5871882" y="4909857"/>
          <a:ext cx="0" cy="63874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チーム名</a:t>
          </a:r>
        </a:p>
      </xdr:txBody>
    </xdr:sp>
    <xdr:clientData/>
  </xdr:twoCellAnchor>
  <xdr:twoCellAnchor>
    <xdr:from>
      <xdr:col>57</xdr:col>
      <xdr:colOff>0</xdr:colOff>
      <xdr:row>39</xdr:row>
      <xdr:rowOff>28575</xdr:rowOff>
    </xdr:from>
    <xdr:to>
      <xdr:col>57</xdr:col>
      <xdr:colOff>0</xdr:colOff>
      <xdr:row>39</xdr:row>
      <xdr:rowOff>209550</xdr:rowOff>
    </xdr:to>
    <xdr:sp macro="" textlink="">
      <xdr:nvSpPr>
        <xdr:cNvPr id="53" name="Text Box 123"/>
        <xdr:cNvSpPr txBox="1">
          <a:spLocks noChangeArrowheads="1"/>
        </xdr:cNvSpPr>
      </xdr:nvSpPr>
      <xdr:spPr bwMode="auto">
        <a:xfrm>
          <a:off x="5871882" y="4757457"/>
          <a:ext cx="0" cy="18097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対戦チーム</a:t>
          </a:r>
        </a:p>
      </xdr:txBody>
    </xdr:sp>
    <xdr:clientData/>
  </xdr:twoCellAnchor>
  <xdr:twoCellAnchor editAs="oneCell">
    <xdr:from>
      <xdr:col>14</xdr:col>
      <xdr:colOff>19050</xdr:colOff>
      <xdr:row>38</xdr:row>
      <xdr:rowOff>104775</xdr:rowOff>
    </xdr:from>
    <xdr:to>
      <xdr:col>17</xdr:col>
      <xdr:colOff>47624</xdr:colOff>
      <xdr:row>39</xdr:row>
      <xdr:rowOff>180975</xdr:rowOff>
    </xdr:to>
    <xdr:pic>
      <xdr:nvPicPr>
        <xdr:cNvPr id="63" name="Picture 83" descr="ball_lar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54256" y="4598334"/>
          <a:ext cx="331133" cy="32104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20</xdr:col>
      <xdr:colOff>38100</xdr:colOff>
      <xdr:row>40</xdr:row>
      <xdr:rowOff>95250</xdr:rowOff>
    </xdr:from>
    <xdr:to>
      <xdr:col>23</xdr:col>
      <xdr:colOff>66676</xdr:colOff>
      <xdr:row>41</xdr:row>
      <xdr:rowOff>161925</xdr:rowOff>
    </xdr:to>
    <xdr:pic>
      <xdr:nvPicPr>
        <xdr:cNvPr id="66" name="Picture 83" descr="ball_lar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78424" y="5059456"/>
          <a:ext cx="331134" cy="3115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26</xdr:col>
      <xdr:colOff>28575</xdr:colOff>
      <xdr:row>42</xdr:row>
      <xdr:rowOff>104775</xdr:rowOff>
    </xdr:from>
    <xdr:to>
      <xdr:col>29</xdr:col>
      <xdr:colOff>57150</xdr:colOff>
      <xdr:row>43</xdr:row>
      <xdr:rowOff>180975</xdr:rowOff>
    </xdr:to>
    <xdr:pic>
      <xdr:nvPicPr>
        <xdr:cNvPr id="67" name="Picture 83" descr="ball_lar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74016" y="5539628"/>
          <a:ext cx="331134" cy="32104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14967</xdr:colOff>
      <xdr:row>37</xdr:row>
      <xdr:rowOff>55790</xdr:rowOff>
    </xdr:from>
    <xdr:to>
      <xdr:col>15</xdr:col>
      <xdr:colOff>12246</xdr:colOff>
      <xdr:row>37</xdr:row>
      <xdr:rowOff>236765</xdr:rowOff>
    </xdr:to>
    <xdr:sp macro="" textlink="">
      <xdr:nvSpPr>
        <xdr:cNvPr id="68" name="Text Box 51"/>
        <xdr:cNvSpPr txBox="1">
          <a:spLocks noChangeArrowheads="1"/>
        </xdr:cNvSpPr>
      </xdr:nvSpPr>
      <xdr:spPr bwMode="auto">
        <a:xfrm>
          <a:off x="844202" y="4101114"/>
          <a:ext cx="804103" cy="18097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対戦チーム</a:t>
          </a:r>
        </a:p>
      </xdr:txBody>
    </xdr:sp>
    <xdr:clientData/>
  </xdr:twoCellAnchor>
  <xdr:twoCellAnchor>
    <xdr:from>
      <xdr:col>1</xdr:col>
      <xdr:colOff>9525</xdr:colOff>
      <xdr:row>37</xdr:row>
      <xdr:rowOff>180975</xdr:rowOff>
    </xdr:from>
    <xdr:to>
      <xdr:col>7</xdr:col>
      <xdr:colOff>85725</xdr:colOff>
      <xdr:row>38</xdr:row>
      <xdr:rowOff>9525</xdr:rowOff>
    </xdr:to>
    <xdr:sp macro="" textlink="">
      <xdr:nvSpPr>
        <xdr:cNvPr id="69" name="Text Box 53"/>
        <xdr:cNvSpPr txBox="1">
          <a:spLocks noChangeArrowheads="1"/>
        </xdr:cNvSpPr>
      </xdr:nvSpPr>
      <xdr:spPr bwMode="auto">
        <a:xfrm>
          <a:off x="222437" y="4226299"/>
          <a:ext cx="692523" cy="27678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チーム名</a:t>
          </a:r>
        </a:p>
      </xdr:txBody>
    </xdr:sp>
    <xdr:clientData/>
  </xdr:twoCellAnchor>
  <xdr:twoCellAnchor>
    <xdr:from>
      <xdr:col>57</xdr:col>
      <xdr:colOff>0</xdr:colOff>
      <xdr:row>37</xdr:row>
      <xdr:rowOff>28575</xdr:rowOff>
    </xdr:from>
    <xdr:to>
      <xdr:col>57</xdr:col>
      <xdr:colOff>0</xdr:colOff>
      <xdr:row>37</xdr:row>
      <xdr:rowOff>209550</xdr:rowOff>
    </xdr:to>
    <xdr:sp macro="" textlink="">
      <xdr:nvSpPr>
        <xdr:cNvPr id="70" name="Text Box 55"/>
        <xdr:cNvSpPr txBox="1">
          <a:spLocks noChangeArrowheads="1"/>
        </xdr:cNvSpPr>
      </xdr:nvSpPr>
      <xdr:spPr bwMode="auto">
        <a:xfrm>
          <a:off x="5871882" y="4073899"/>
          <a:ext cx="0" cy="18097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対戦チーム</a:t>
          </a:r>
        </a:p>
      </xdr:txBody>
    </xdr:sp>
    <xdr:clientData/>
  </xdr:twoCellAnchor>
  <xdr:twoCellAnchor>
    <xdr:from>
      <xdr:col>57</xdr:col>
      <xdr:colOff>0</xdr:colOff>
      <xdr:row>37</xdr:row>
      <xdr:rowOff>180975</xdr:rowOff>
    </xdr:from>
    <xdr:to>
      <xdr:col>57</xdr:col>
      <xdr:colOff>0</xdr:colOff>
      <xdr:row>38</xdr:row>
      <xdr:rowOff>9525</xdr:rowOff>
    </xdr:to>
    <xdr:sp macro="" textlink="">
      <xdr:nvSpPr>
        <xdr:cNvPr id="71" name="Text Box 56"/>
        <xdr:cNvSpPr txBox="1">
          <a:spLocks noChangeArrowheads="1"/>
        </xdr:cNvSpPr>
      </xdr:nvSpPr>
      <xdr:spPr bwMode="auto">
        <a:xfrm>
          <a:off x="5871882" y="4226299"/>
          <a:ext cx="0" cy="27678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チーム名</a:t>
          </a:r>
        </a:p>
      </xdr:txBody>
    </xdr:sp>
    <xdr:clientData/>
  </xdr:twoCellAnchor>
  <xdr:twoCellAnchor>
    <xdr:from>
      <xdr:col>57</xdr:col>
      <xdr:colOff>0</xdr:colOff>
      <xdr:row>37</xdr:row>
      <xdr:rowOff>28575</xdr:rowOff>
    </xdr:from>
    <xdr:to>
      <xdr:col>57</xdr:col>
      <xdr:colOff>0</xdr:colOff>
      <xdr:row>37</xdr:row>
      <xdr:rowOff>209550</xdr:rowOff>
    </xdr:to>
    <xdr:sp macro="" textlink="">
      <xdr:nvSpPr>
        <xdr:cNvPr id="72" name="Text Box 57"/>
        <xdr:cNvSpPr txBox="1">
          <a:spLocks noChangeArrowheads="1"/>
        </xdr:cNvSpPr>
      </xdr:nvSpPr>
      <xdr:spPr bwMode="auto">
        <a:xfrm>
          <a:off x="5871882" y="4073899"/>
          <a:ext cx="0" cy="18097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対戦チーム</a:t>
          </a:r>
        </a:p>
      </xdr:txBody>
    </xdr:sp>
    <xdr:clientData/>
  </xdr:twoCellAnchor>
  <xdr:twoCellAnchor>
    <xdr:from>
      <xdr:col>57</xdr:col>
      <xdr:colOff>0</xdr:colOff>
      <xdr:row>48</xdr:row>
      <xdr:rowOff>28575</xdr:rowOff>
    </xdr:from>
    <xdr:to>
      <xdr:col>57</xdr:col>
      <xdr:colOff>0</xdr:colOff>
      <xdr:row>48</xdr:row>
      <xdr:rowOff>209550</xdr:rowOff>
    </xdr:to>
    <xdr:sp macro="" textlink="">
      <xdr:nvSpPr>
        <xdr:cNvPr id="89" name="Text Box 121"/>
        <xdr:cNvSpPr txBox="1">
          <a:spLocks noChangeArrowheads="1"/>
        </xdr:cNvSpPr>
      </xdr:nvSpPr>
      <xdr:spPr bwMode="auto">
        <a:xfrm>
          <a:off x="5871882" y="7032251"/>
          <a:ext cx="0" cy="18097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対戦チーム</a:t>
          </a:r>
        </a:p>
      </xdr:txBody>
    </xdr:sp>
    <xdr:clientData/>
  </xdr:twoCellAnchor>
  <xdr:twoCellAnchor>
    <xdr:from>
      <xdr:col>57</xdr:col>
      <xdr:colOff>0</xdr:colOff>
      <xdr:row>48</xdr:row>
      <xdr:rowOff>180975</xdr:rowOff>
    </xdr:from>
    <xdr:to>
      <xdr:col>57</xdr:col>
      <xdr:colOff>0</xdr:colOff>
      <xdr:row>49</xdr:row>
      <xdr:rowOff>9525</xdr:rowOff>
    </xdr:to>
    <xdr:sp macro="" textlink="">
      <xdr:nvSpPr>
        <xdr:cNvPr id="90" name="Text Box 122"/>
        <xdr:cNvSpPr txBox="1">
          <a:spLocks noChangeArrowheads="1"/>
        </xdr:cNvSpPr>
      </xdr:nvSpPr>
      <xdr:spPr bwMode="auto">
        <a:xfrm>
          <a:off x="5871882" y="7184651"/>
          <a:ext cx="0" cy="63874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チーム名</a:t>
          </a:r>
        </a:p>
      </xdr:txBody>
    </xdr:sp>
    <xdr:clientData/>
  </xdr:twoCellAnchor>
  <xdr:twoCellAnchor>
    <xdr:from>
      <xdr:col>57</xdr:col>
      <xdr:colOff>0</xdr:colOff>
      <xdr:row>48</xdr:row>
      <xdr:rowOff>28575</xdr:rowOff>
    </xdr:from>
    <xdr:to>
      <xdr:col>57</xdr:col>
      <xdr:colOff>0</xdr:colOff>
      <xdr:row>48</xdr:row>
      <xdr:rowOff>209550</xdr:rowOff>
    </xdr:to>
    <xdr:sp macro="" textlink="">
      <xdr:nvSpPr>
        <xdr:cNvPr id="91" name="Text Box 123"/>
        <xdr:cNvSpPr txBox="1">
          <a:spLocks noChangeArrowheads="1"/>
        </xdr:cNvSpPr>
      </xdr:nvSpPr>
      <xdr:spPr bwMode="auto">
        <a:xfrm>
          <a:off x="5871882" y="7032251"/>
          <a:ext cx="0" cy="18097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対戦チーム</a:t>
          </a:r>
        </a:p>
      </xdr:txBody>
    </xdr:sp>
    <xdr:clientData/>
  </xdr:twoCellAnchor>
  <xdr:oneCellAnchor>
    <xdr:from>
      <xdr:col>14</xdr:col>
      <xdr:colOff>19050</xdr:colOff>
      <xdr:row>47</xdr:row>
      <xdr:rowOff>104775</xdr:rowOff>
    </xdr:from>
    <xdr:ext cx="331133" cy="321048"/>
    <xdr:pic>
      <xdr:nvPicPr>
        <xdr:cNvPr id="92" name="Picture 83" descr="ball_lar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54256" y="6873128"/>
          <a:ext cx="331133" cy="32104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20</xdr:col>
      <xdr:colOff>38100</xdr:colOff>
      <xdr:row>49</xdr:row>
      <xdr:rowOff>95250</xdr:rowOff>
    </xdr:from>
    <xdr:ext cx="331134" cy="311523"/>
    <xdr:pic>
      <xdr:nvPicPr>
        <xdr:cNvPr id="93" name="Picture 83" descr="ball_lar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78424" y="7334250"/>
          <a:ext cx="331134" cy="3115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26</xdr:col>
      <xdr:colOff>28575</xdr:colOff>
      <xdr:row>51</xdr:row>
      <xdr:rowOff>104775</xdr:rowOff>
    </xdr:from>
    <xdr:ext cx="331134" cy="321048"/>
    <xdr:pic>
      <xdr:nvPicPr>
        <xdr:cNvPr id="94" name="Picture 83" descr="ball_lar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74016" y="7814422"/>
          <a:ext cx="331134" cy="32104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>
    <xdr:from>
      <xdr:col>7</xdr:col>
      <xdr:colOff>14967</xdr:colOff>
      <xdr:row>46</xdr:row>
      <xdr:rowOff>55790</xdr:rowOff>
    </xdr:from>
    <xdr:to>
      <xdr:col>15</xdr:col>
      <xdr:colOff>12246</xdr:colOff>
      <xdr:row>46</xdr:row>
      <xdr:rowOff>236765</xdr:rowOff>
    </xdr:to>
    <xdr:sp macro="" textlink="">
      <xdr:nvSpPr>
        <xdr:cNvPr id="95" name="Text Box 51"/>
        <xdr:cNvSpPr txBox="1">
          <a:spLocks noChangeArrowheads="1"/>
        </xdr:cNvSpPr>
      </xdr:nvSpPr>
      <xdr:spPr bwMode="auto">
        <a:xfrm>
          <a:off x="844202" y="6375908"/>
          <a:ext cx="804103" cy="18097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対戦チーム</a:t>
          </a:r>
        </a:p>
      </xdr:txBody>
    </xdr:sp>
    <xdr:clientData/>
  </xdr:twoCellAnchor>
  <xdr:twoCellAnchor>
    <xdr:from>
      <xdr:col>1</xdr:col>
      <xdr:colOff>9525</xdr:colOff>
      <xdr:row>46</xdr:row>
      <xdr:rowOff>180975</xdr:rowOff>
    </xdr:from>
    <xdr:to>
      <xdr:col>7</xdr:col>
      <xdr:colOff>85725</xdr:colOff>
      <xdr:row>47</xdr:row>
      <xdr:rowOff>9525</xdr:rowOff>
    </xdr:to>
    <xdr:sp macro="" textlink="">
      <xdr:nvSpPr>
        <xdr:cNvPr id="96" name="Text Box 53"/>
        <xdr:cNvSpPr txBox="1">
          <a:spLocks noChangeArrowheads="1"/>
        </xdr:cNvSpPr>
      </xdr:nvSpPr>
      <xdr:spPr bwMode="auto">
        <a:xfrm>
          <a:off x="222437" y="6501093"/>
          <a:ext cx="692523" cy="27678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チーム名</a:t>
          </a:r>
        </a:p>
      </xdr:txBody>
    </xdr:sp>
    <xdr:clientData/>
  </xdr:twoCellAnchor>
  <xdr:twoCellAnchor>
    <xdr:from>
      <xdr:col>57</xdr:col>
      <xdr:colOff>0</xdr:colOff>
      <xdr:row>46</xdr:row>
      <xdr:rowOff>28575</xdr:rowOff>
    </xdr:from>
    <xdr:to>
      <xdr:col>57</xdr:col>
      <xdr:colOff>0</xdr:colOff>
      <xdr:row>46</xdr:row>
      <xdr:rowOff>209550</xdr:rowOff>
    </xdr:to>
    <xdr:sp macro="" textlink="">
      <xdr:nvSpPr>
        <xdr:cNvPr id="97" name="Text Box 55"/>
        <xdr:cNvSpPr txBox="1">
          <a:spLocks noChangeArrowheads="1"/>
        </xdr:cNvSpPr>
      </xdr:nvSpPr>
      <xdr:spPr bwMode="auto">
        <a:xfrm>
          <a:off x="5871882" y="6348693"/>
          <a:ext cx="0" cy="18097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対戦チーム</a:t>
          </a:r>
        </a:p>
      </xdr:txBody>
    </xdr:sp>
    <xdr:clientData/>
  </xdr:twoCellAnchor>
  <xdr:twoCellAnchor>
    <xdr:from>
      <xdr:col>57</xdr:col>
      <xdr:colOff>0</xdr:colOff>
      <xdr:row>46</xdr:row>
      <xdr:rowOff>180975</xdr:rowOff>
    </xdr:from>
    <xdr:to>
      <xdr:col>57</xdr:col>
      <xdr:colOff>0</xdr:colOff>
      <xdr:row>47</xdr:row>
      <xdr:rowOff>9525</xdr:rowOff>
    </xdr:to>
    <xdr:sp macro="" textlink="">
      <xdr:nvSpPr>
        <xdr:cNvPr id="98" name="Text Box 56"/>
        <xdr:cNvSpPr txBox="1">
          <a:spLocks noChangeArrowheads="1"/>
        </xdr:cNvSpPr>
      </xdr:nvSpPr>
      <xdr:spPr bwMode="auto">
        <a:xfrm>
          <a:off x="5871882" y="6501093"/>
          <a:ext cx="0" cy="27678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チーム名</a:t>
          </a:r>
        </a:p>
      </xdr:txBody>
    </xdr:sp>
    <xdr:clientData/>
  </xdr:twoCellAnchor>
  <xdr:twoCellAnchor>
    <xdr:from>
      <xdr:col>57</xdr:col>
      <xdr:colOff>0</xdr:colOff>
      <xdr:row>46</xdr:row>
      <xdr:rowOff>28575</xdr:rowOff>
    </xdr:from>
    <xdr:to>
      <xdr:col>57</xdr:col>
      <xdr:colOff>0</xdr:colOff>
      <xdr:row>46</xdr:row>
      <xdr:rowOff>209550</xdr:rowOff>
    </xdr:to>
    <xdr:sp macro="" textlink="">
      <xdr:nvSpPr>
        <xdr:cNvPr id="100" name="Text Box 57"/>
        <xdr:cNvSpPr txBox="1">
          <a:spLocks noChangeArrowheads="1"/>
        </xdr:cNvSpPr>
      </xdr:nvSpPr>
      <xdr:spPr bwMode="auto">
        <a:xfrm>
          <a:off x="5871882" y="6348693"/>
          <a:ext cx="0" cy="18097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対戦チーム</a:t>
          </a:r>
        </a:p>
      </xdr:txBody>
    </xdr:sp>
    <xdr:clientData/>
  </xdr:twoCellAnchor>
  <xdr:twoCellAnchor>
    <xdr:from>
      <xdr:col>1</xdr:col>
      <xdr:colOff>9525</xdr:colOff>
      <xdr:row>12</xdr:row>
      <xdr:rowOff>180975</xdr:rowOff>
    </xdr:from>
    <xdr:to>
      <xdr:col>7</xdr:col>
      <xdr:colOff>85725</xdr:colOff>
      <xdr:row>13</xdr:row>
      <xdr:rowOff>9525</xdr:rowOff>
    </xdr:to>
    <xdr:sp macro="" textlink="">
      <xdr:nvSpPr>
        <xdr:cNvPr id="152" name="Text Box 77"/>
        <xdr:cNvSpPr txBox="1">
          <a:spLocks noChangeArrowheads="1"/>
        </xdr:cNvSpPr>
      </xdr:nvSpPr>
      <xdr:spPr bwMode="auto">
        <a:xfrm>
          <a:off x="219075" y="2476500"/>
          <a:ext cx="714375" cy="6667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endParaRPr lang="ja-JP" altLang="en-US" sz="7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M353"/>
  <sheetViews>
    <sheetView tabSelected="1" view="pageBreakPreview" topLeftCell="A28" zoomScaleNormal="100" zoomScaleSheetLayoutView="100" workbookViewId="0">
      <selection activeCell="BH40" sqref="BH40"/>
    </sheetView>
  </sheetViews>
  <sheetFormatPr defaultRowHeight="13.5" x14ac:dyDescent="0.15"/>
  <cols>
    <col min="1" max="1" width="2.75" style="1" customWidth="1"/>
    <col min="2" max="2" width="1.5" style="1" customWidth="1"/>
    <col min="3" max="59" width="1.375" style="1" customWidth="1"/>
    <col min="60" max="60" width="1.5" style="1" customWidth="1"/>
    <col min="61" max="64" width="1.375" style="1" customWidth="1"/>
    <col min="65" max="65" width="1.75" style="1" customWidth="1"/>
    <col min="66" max="16384" width="9" style="1"/>
  </cols>
  <sheetData>
    <row r="1" spans="1:65" ht="6.75" customHeight="1" x14ac:dyDescent="0.15"/>
    <row r="2" spans="1:65" ht="42" customHeight="1" x14ac:dyDescent="0.15">
      <c r="A2" s="131" t="s">
        <v>15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  <c r="Z2" s="132"/>
      <c r="AA2" s="132"/>
      <c r="AB2" s="132"/>
      <c r="AC2" s="132"/>
      <c r="AD2" s="132"/>
      <c r="AE2" s="132"/>
      <c r="AF2" s="132"/>
      <c r="AG2" s="132"/>
      <c r="AH2" s="132"/>
      <c r="AI2" s="132"/>
      <c r="AJ2" s="132"/>
      <c r="AK2" s="132"/>
      <c r="AL2" s="132"/>
      <c r="AM2" s="132"/>
      <c r="AN2" s="132"/>
      <c r="AO2" s="132"/>
      <c r="AP2" s="132"/>
      <c r="AQ2" s="132"/>
      <c r="AR2" s="132"/>
      <c r="AS2" s="132"/>
      <c r="AT2" s="132"/>
      <c r="AU2" s="132"/>
      <c r="AV2" s="132"/>
      <c r="AW2" s="132"/>
      <c r="AX2" s="132"/>
      <c r="AY2" s="132"/>
      <c r="AZ2" s="132"/>
      <c r="BA2" s="132"/>
      <c r="BB2" s="132"/>
      <c r="BC2" s="132"/>
      <c r="BD2" s="132"/>
      <c r="BE2" s="132"/>
      <c r="BF2" s="132"/>
      <c r="BG2" s="132"/>
      <c r="BH2" s="132"/>
      <c r="BI2" s="132"/>
      <c r="BJ2" s="132"/>
      <c r="BK2" s="132"/>
      <c r="BL2" s="132"/>
      <c r="BM2" s="132"/>
    </row>
    <row r="3" spans="1:65" ht="21" customHeight="1" x14ac:dyDescent="0.15"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</row>
    <row r="4" spans="1:65" ht="18.75" customHeight="1" x14ac:dyDescent="0.15">
      <c r="B4" s="1" t="s">
        <v>25</v>
      </c>
      <c r="H4" s="3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L4" s="5"/>
      <c r="BM4" s="6"/>
    </row>
    <row r="5" spans="1:65" ht="18.75" customHeight="1" x14ac:dyDescent="0.15">
      <c r="H5" s="3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L5" s="5"/>
      <c r="BM5" s="6"/>
    </row>
    <row r="6" spans="1:65" ht="19.5" customHeight="1" thickBot="1" x14ac:dyDescent="0.2">
      <c r="B6" s="7" t="s">
        <v>10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9"/>
      <c r="R6" s="9"/>
      <c r="S6" s="9"/>
      <c r="AR6" s="7"/>
    </row>
    <row r="7" spans="1:65" ht="35.25" customHeight="1" x14ac:dyDescent="0.15">
      <c r="B7" s="95"/>
      <c r="C7" s="96"/>
      <c r="D7" s="96"/>
      <c r="E7" s="96"/>
      <c r="F7" s="96"/>
      <c r="G7" s="96"/>
      <c r="H7" s="96"/>
      <c r="I7" s="96"/>
      <c r="J7" s="96"/>
      <c r="K7" s="96"/>
      <c r="L7" s="96"/>
      <c r="M7" s="97"/>
      <c r="N7" s="98" t="str">
        <f>B8</f>
        <v>花咲歯舞FC</v>
      </c>
      <c r="O7" s="99"/>
      <c r="P7" s="99"/>
      <c r="Q7" s="99"/>
      <c r="R7" s="99"/>
      <c r="S7" s="100"/>
      <c r="T7" s="98" t="str">
        <f>B10</f>
        <v>FC中標津A</v>
      </c>
      <c r="U7" s="99"/>
      <c r="V7" s="99"/>
      <c r="W7" s="99"/>
      <c r="X7" s="99"/>
      <c r="Y7" s="100"/>
      <c r="Z7" s="98" t="str">
        <f>B12</f>
        <v>別海少年団B</v>
      </c>
      <c r="AA7" s="99"/>
      <c r="AB7" s="99"/>
      <c r="AC7" s="99"/>
      <c r="AD7" s="99"/>
      <c r="AE7" s="100"/>
      <c r="AF7" s="101" t="s">
        <v>0</v>
      </c>
      <c r="AG7" s="102"/>
      <c r="AH7" s="90"/>
      <c r="AI7" s="85" t="s">
        <v>1</v>
      </c>
      <c r="AJ7" s="85"/>
      <c r="AK7" s="85"/>
      <c r="AL7" s="85" t="s">
        <v>2</v>
      </c>
      <c r="AM7" s="85"/>
      <c r="AN7" s="86"/>
      <c r="AO7" s="103" t="s">
        <v>3</v>
      </c>
      <c r="AP7" s="85"/>
      <c r="AQ7" s="91"/>
      <c r="AR7" s="90" t="s">
        <v>4</v>
      </c>
      <c r="AS7" s="85"/>
      <c r="AT7" s="85"/>
      <c r="AU7" s="85" t="s">
        <v>5</v>
      </c>
      <c r="AV7" s="85"/>
      <c r="AW7" s="86"/>
      <c r="AX7" s="87" t="s">
        <v>6</v>
      </c>
      <c r="AY7" s="88"/>
      <c r="AZ7" s="89"/>
      <c r="BA7" s="90" t="s">
        <v>7</v>
      </c>
      <c r="BB7" s="85"/>
      <c r="BC7" s="91"/>
    </row>
    <row r="8" spans="1:65" ht="18.75" customHeight="1" x14ac:dyDescent="0.15">
      <c r="B8" s="50" t="s">
        <v>16</v>
      </c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10"/>
      <c r="O8" s="11"/>
      <c r="P8" s="57"/>
      <c r="Q8" s="57"/>
      <c r="R8" s="11"/>
      <c r="S8" s="12"/>
      <c r="T8" s="54" t="str">
        <f>IF(T9="","",IF(T9=X9,"△",IF(T9&gt;X9,"○","●")))</f>
        <v>●</v>
      </c>
      <c r="U8" s="55"/>
      <c r="V8" s="55"/>
      <c r="W8" s="55"/>
      <c r="X8" s="55"/>
      <c r="Y8" s="56"/>
      <c r="Z8" s="54" t="str">
        <f>IF(Z9="","",IF(Z9=AD9,"△",IF(Z9&gt;AD9,"○","●")))</f>
        <v>○</v>
      </c>
      <c r="AA8" s="55"/>
      <c r="AB8" s="55"/>
      <c r="AC8" s="55"/>
      <c r="AD8" s="55"/>
      <c r="AE8" s="56"/>
      <c r="AF8" s="58">
        <f>COUNTIF(N8:AE8,"○")</f>
        <v>1</v>
      </c>
      <c r="AG8" s="30"/>
      <c r="AH8" s="30"/>
      <c r="AI8" s="29">
        <f>COUNTIF(N8:AE8,"△")</f>
        <v>0</v>
      </c>
      <c r="AJ8" s="30"/>
      <c r="AK8" s="60"/>
      <c r="AL8" s="30">
        <f>COUNTIF(N8:AE8,"●")</f>
        <v>1</v>
      </c>
      <c r="AM8" s="30"/>
      <c r="AN8" s="30"/>
      <c r="AO8" s="62">
        <f>AF8*3+AI8*1</f>
        <v>3</v>
      </c>
      <c r="AP8" s="63"/>
      <c r="AQ8" s="64"/>
      <c r="AR8" s="30">
        <f>SUM(N9,T9,Z9)</f>
        <v>9</v>
      </c>
      <c r="AS8" s="30"/>
      <c r="AT8" s="60"/>
      <c r="AU8" s="29">
        <f>SUM(R9,X9,AD9)</f>
        <v>2</v>
      </c>
      <c r="AV8" s="30"/>
      <c r="AW8" s="30"/>
      <c r="AX8" s="133">
        <f>AR8-AU8</f>
        <v>7</v>
      </c>
      <c r="AY8" s="134"/>
      <c r="AZ8" s="135"/>
      <c r="BA8" s="92">
        <v>2</v>
      </c>
      <c r="BB8" s="93"/>
      <c r="BC8" s="94"/>
    </row>
    <row r="9" spans="1:65" ht="18.75" customHeight="1" x14ac:dyDescent="0.15">
      <c r="B9" s="78"/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3"/>
      <c r="O9" s="74"/>
      <c r="P9" s="75"/>
      <c r="Q9" s="75"/>
      <c r="R9" s="76"/>
      <c r="S9" s="77"/>
      <c r="T9" s="73">
        <v>0</v>
      </c>
      <c r="U9" s="74"/>
      <c r="V9" s="75" t="s">
        <v>11</v>
      </c>
      <c r="W9" s="75"/>
      <c r="X9" s="76">
        <v>2</v>
      </c>
      <c r="Y9" s="77"/>
      <c r="Z9" s="73">
        <v>9</v>
      </c>
      <c r="AA9" s="74"/>
      <c r="AB9" s="75" t="s">
        <v>11</v>
      </c>
      <c r="AC9" s="75"/>
      <c r="AD9" s="76">
        <v>0</v>
      </c>
      <c r="AE9" s="77"/>
      <c r="AF9" s="80"/>
      <c r="AG9" s="69"/>
      <c r="AH9" s="69"/>
      <c r="AI9" s="68"/>
      <c r="AJ9" s="69"/>
      <c r="AK9" s="81"/>
      <c r="AL9" s="69"/>
      <c r="AM9" s="69"/>
      <c r="AN9" s="69"/>
      <c r="AO9" s="82"/>
      <c r="AP9" s="83"/>
      <c r="AQ9" s="84"/>
      <c r="AR9" s="69"/>
      <c r="AS9" s="69"/>
      <c r="AT9" s="81"/>
      <c r="AU9" s="68"/>
      <c r="AV9" s="69"/>
      <c r="AW9" s="69"/>
      <c r="AX9" s="136"/>
      <c r="AY9" s="137"/>
      <c r="AZ9" s="138"/>
      <c r="BA9" s="92"/>
      <c r="BB9" s="93"/>
      <c r="BC9" s="94"/>
    </row>
    <row r="10" spans="1:65" ht="18.75" customHeight="1" thickBot="1" x14ac:dyDescent="0.2">
      <c r="B10" s="164" t="s">
        <v>17</v>
      </c>
      <c r="C10" s="165"/>
      <c r="D10" s="165"/>
      <c r="E10" s="165"/>
      <c r="F10" s="165"/>
      <c r="G10" s="165"/>
      <c r="H10" s="165"/>
      <c r="I10" s="165"/>
      <c r="J10" s="165"/>
      <c r="K10" s="165"/>
      <c r="L10" s="165"/>
      <c r="M10" s="166"/>
      <c r="N10" s="54" t="str">
        <f>IF(N11="","",IF(N11=R11,"△",IF(N11&gt;R11,"○","●")))</f>
        <v>○</v>
      </c>
      <c r="O10" s="55"/>
      <c r="P10" s="55"/>
      <c r="Q10" s="55"/>
      <c r="R10" s="55"/>
      <c r="S10" s="56"/>
      <c r="T10" s="10"/>
      <c r="U10" s="11"/>
      <c r="V10" s="57"/>
      <c r="W10" s="57"/>
      <c r="X10" s="11"/>
      <c r="Y10" s="12"/>
      <c r="Z10" s="54" t="str">
        <f>IF(Z11="","",IF(Z11=AD11,"△",IF(Z11&gt;AD11,"○","●")))</f>
        <v>○</v>
      </c>
      <c r="AA10" s="55"/>
      <c r="AB10" s="55"/>
      <c r="AC10" s="55"/>
      <c r="AD10" s="55"/>
      <c r="AE10" s="56"/>
      <c r="AF10" s="58">
        <f>COUNTIF(N10:AE10,"○")</f>
        <v>2</v>
      </c>
      <c r="AG10" s="30"/>
      <c r="AH10" s="30"/>
      <c r="AI10" s="29">
        <f>COUNTIF(N10:AE10,"△")</f>
        <v>0</v>
      </c>
      <c r="AJ10" s="30"/>
      <c r="AK10" s="60"/>
      <c r="AL10" s="30">
        <f>COUNTIF(N10:AE10,"●")</f>
        <v>0</v>
      </c>
      <c r="AM10" s="30"/>
      <c r="AN10" s="30"/>
      <c r="AO10" s="62">
        <f>AF10*3+AI10*1</f>
        <v>6</v>
      </c>
      <c r="AP10" s="63"/>
      <c r="AQ10" s="64"/>
      <c r="AR10" s="30">
        <f>SUM(N11,T11,Z11)</f>
        <v>18</v>
      </c>
      <c r="AS10" s="30"/>
      <c r="AT10" s="60"/>
      <c r="AU10" s="29">
        <f>SUM(R11,X11,AD11)</f>
        <v>0</v>
      </c>
      <c r="AV10" s="30"/>
      <c r="AW10" s="30"/>
      <c r="AX10" s="133">
        <f>AR10-AU10</f>
        <v>18</v>
      </c>
      <c r="AY10" s="134"/>
      <c r="AZ10" s="135"/>
      <c r="BA10" s="92">
        <v>1</v>
      </c>
      <c r="BB10" s="93"/>
      <c r="BC10" s="94"/>
    </row>
    <row r="11" spans="1:65" ht="18.75" customHeight="1" x14ac:dyDescent="0.15">
      <c r="B11" s="167"/>
      <c r="C11" s="102"/>
      <c r="D11" s="102"/>
      <c r="E11" s="102"/>
      <c r="F11" s="102"/>
      <c r="G11" s="102"/>
      <c r="H11" s="102"/>
      <c r="I11" s="102"/>
      <c r="J11" s="102"/>
      <c r="K11" s="102"/>
      <c r="L11" s="102"/>
      <c r="M11" s="90"/>
      <c r="N11" s="73">
        <v>2</v>
      </c>
      <c r="O11" s="74"/>
      <c r="P11" s="75" t="s">
        <v>8</v>
      </c>
      <c r="Q11" s="75"/>
      <c r="R11" s="76">
        <v>0</v>
      </c>
      <c r="S11" s="77"/>
      <c r="T11" s="73"/>
      <c r="U11" s="74"/>
      <c r="V11" s="75"/>
      <c r="W11" s="75"/>
      <c r="X11" s="76"/>
      <c r="Y11" s="77"/>
      <c r="Z11" s="73">
        <v>16</v>
      </c>
      <c r="AA11" s="74"/>
      <c r="AB11" s="75" t="s">
        <v>8</v>
      </c>
      <c r="AC11" s="75"/>
      <c r="AD11" s="76">
        <v>0</v>
      </c>
      <c r="AE11" s="77"/>
      <c r="AF11" s="80"/>
      <c r="AG11" s="69"/>
      <c r="AH11" s="69"/>
      <c r="AI11" s="68"/>
      <c r="AJ11" s="69"/>
      <c r="AK11" s="81"/>
      <c r="AL11" s="69"/>
      <c r="AM11" s="69"/>
      <c r="AN11" s="69"/>
      <c r="AO11" s="82"/>
      <c r="AP11" s="83"/>
      <c r="AQ11" s="84"/>
      <c r="AR11" s="69"/>
      <c r="AS11" s="69"/>
      <c r="AT11" s="81"/>
      <c r="AU11" s="68"/>
      <c r="AV11" s="69"/>
      <c r="AW11" s="69"/>
      <c r="AX11" s="136"/>
      <c r="AY11" s="137"/>
      <c r="AZ11" s="138"/>
      <c r="BA11" s="92"/>
      <c r="BB11" s="93"/>
      <c r="BC11" s="94"/>
    </row>
    <row r="12" spans="1:65" ht="18.75" customHeight="1" thickBot="1" x14ac:dyDescent="0.2">
      <c r="B12" s="147" t="s">
        <v>18</v>
      </c>
      <c r="C12" s="148"/>
      <c r="D12" s="148"/>
      <c r="E12" s="148"/>
      <c r="F12" s="148"/>
      <c r="G12" s="148"/>
      <c r="H12" s="148"/>
      <c r="I12" s="148"/>
      <c r="J12" s="148"/>
      <c r="K12" s="148"/>
      <c r="L12" s="148"/>
      <c r="M12" s="149"/>
      <c r="N12" s="54" t="str">
        <f>IF(N13="","",IF(N13=R13,"△",IF(N13&gt;R13,"○","●")))</f>
        <v>●</v>
      </c>
      <c r="O12" s="55"/>
      <c r="P12" s="55"/>
      <c r="Q12" s="55"/>
      <c r="R12" s="55"/>
      <c r="S12" s="56"/>
      <c r="T12" s="54" t="str">
        <f>IF(T13="","",IF(T13=X13,"△",IF(T13&gt;X13,"○","●")))</f>
        <v>●</v>
      </c>
      <c r="U12" s="55"/>
      <c r="V12" s="55"/>
      <c r="W12" s="55"/>
      <c r="X12" s="55"/>
      <c r="Y12" s="56"/>
      <c r="Z12" s="10"/>
      <c r="AA12" s="11"/>
      <c r="AB12" s="57"/>
      <c r="AC12" s="57"/>
      <c r="AD12" s="11"/>
      <c r="AE12" s="12"/>
      <c r="AF12" s="58">
        <f>COUNTIF(N12:AE12,"○")</f>
        <v>0</v>
      </c>
      <c r="AG12" s="30"/>
      <c r="AH12" s="30"/>
      <c r="AI12" s="29">
        <f>COUNTIF(N12:AE12,"△")</f>
        <v>0</v>
      </c>
      <c r="AJ12" s="30"/>
      <c r="AK12" s="60"/>
      <c r="AL12" s="30">
        <f>COUNTIF(N12:AE12,"●")</f>
        <v>2</v>
      </c>
      <c r="AM12" s="30"/>
      <c r="AN12" s="30"/>
      <c r="AO12" s="62">
        <f>AF12*3+AI12*1</f>
        <v>0</v>
      </c>
      <c r="AP12" s="63"/>
      <c r="AQ12" s="64"/>
      <c r="AR12" s="176">
        <f>SUM(N13,T13,Z13)</f>
        <v>0</v>
      </c>
      <c r="AS12" s="30"/>
      <c r="AT12" s="60"/>
      <c r="AU12" s="29">
        <f>SUM(R13,X13,AD13)</f>
        <v>25</v>
      </c>
      <c r="AV12" s="30"/>
      <c r="AW12" s="174"/>
      <c r="AX12" s="133">
        <f>AR12-AU12</f>
        <v>-25</v>
      </c>
      <c r="AY12" s="134"/>
      <c r="AZ12" s="135"/>
      <c r="BA12" s="39">
        <v>3</v>
      </c>
      <c r="BB12" s="40"/>
      <c r="BC12" s="41"/>
    </row>
    <row r="13" spans="1:65" ht="18.75" customHeight="1" thickBot="1" x14ac:dyDescent="0.2">
      <c r="B13" s="150"/>
      <c r="C13" s="151"/>
      <c r="D13" s="151"/>
      <c r="E13" s="151"/>
      <c r="F13" s="151"/>
      <c r="G13" s="151"/>
      <c r="H13" s="151"/>
      <c r="I13" s="151"/>
      <c r="J13" s="151"/>
      <c r="K13" s="151"/>
      <c r="L13" s="151"/>
      <c r="M13" s="152"/>
      <c r="N13" s="45">
        <v>0</v>
      </c>
      <c r="O13" s="46"/>
      <c r="P13" s="47" t="s">
        <v>8</v>
      </c>
      <c r="Q13" s="47"/>
      <c r="R13" s="48">
        <v>9</v>
      </c>
      <c r="S13" s="49"/>
      <c r="T13" s="45">
        <v>0</v>
      </c>
      <c r="U13" s="46"/>
      <c r="V13" s="47" t="s">
        <v>8</v>
      </c>
      <c r="W13" s="47"/>
      <c r="X13" s="48">
        <v>16</v>
      </c>
      <c r="Y13" s="49"/>
      <c r="Z13" s="45"/>
      <c r="AA13" s="46"/>
      <c r="AB13" s="47"/>
      <c r="AC13" s="47"/>
      <c r="AD13" s="48"/>
      <c r="AE13" s="49"/>
      <c r="AF13" s="59"/>
      <c r="AG13" s="32"/>
      <c r="AH13" s="32"/>
      <c r="AI13" s="31"/>
      <c r="AJ13" s="32"/>
      <c r="AK13" s="61"/>
      <c r="AL13" s="32"/>
      <c r="AM13" s="32"/>
      <c r="AN13" s="32"/>
      <c r="AO13" s="65"/>
      <c r="AP13" s="66"/>
      <c r="AQ13" s="67"/>
      <c r="AR13" s="177"/>
      <c r="AS13" s="32"/>
      <c r="AT13" s="61"/>
      <c r="AU13" s="31"/>
      <c r="AV13" s="32"/>
      <c r="AW13" s="175"/>
      <c r="AX13" s="168"/>
      <c r="AY13" s="169"/>
      <c r="AZ13" s="170"/>
      <c r="BA13" s="42"/>
      <c r="BB13" s="43"/>
      <c r="BC13" s="44"/>
    </row>
    <row r="14" spans="1:65" ht="7.5" customHeight="1" x14ac:dyDescent="0.15">
      <c r="B14" s="13"/>
      <c r="C14" s="13"/>
      <c r="D14" s="13"/>
      <c r="E14" s="26"/>
      <c r="F14" s="26"/>
      <c r="G14" s="26"/>
      <c r="H14" s="13"/>
      <c r="I14" s="13"/>
      <c r="J14" s="26"/>
      <c r="K14" s="26"/>
      <c r="L14" s="26"/>
      <c r="M14" s="13"/>
      <c r="N14" s="14"/>
      <c r="O14" s="14"/>
      <c r="P14" s="15"/>
      <c r="Q14" s="15"/>
      <c r="R14" s="16"/>
      <c r="S14" s="16"/>
      <c r="T14" s="14"/>
      <c r="U14" s="14"/>
      <c r="V14" s="15"/>
      <c r="W14" s="15"/>
      <c r="X14" s="16"/>
      <c r="Y14" s="16"/>
      <c r="Z14" s="14"/>
      <c r="AA14" s="14"/>
      <c r="AB14" s="15"/>
      <c r="AC14" s="15"/>
      <c r="AD14" s="16"/>
      <c r="AE14" s="16"/>
      <c r="AF14" s="17"/>
      <c r="AG14" s="17"/>
      <c r="AH14" s="17"/>
      <c r="AI14" s="17"/>
      <c r="AJ14" s="17"/>
      <c r="AK14" s="17"/>
      <c r="AL14" s="17"/>
      <c r="AM14" s="17"/>
      <c r="AN14" s="17"/>
      <c r="AO14" s="18"/>
      <c r="AP14" s="18"/>
      <c r="AQ14" s="18"/>
      <c r="AR14" s="17"/>
      <c r="AS14" s="17"/>
      <c r="AT14" s="17"/>
      <c r="AU14" s="17"/>
      <c r="AV14" s="17"/>
      <c r="AW14" s="17"/>
      <c r="AX14" s="19"/>
      <c r="AY14" s="19"/>
      <c r="AZ14" s="19"/>
      <c r="BA14" s="13"/>
      <c r="BB14" s="13"/>
      <c r="BC14" s="13"/>
    </row>
    <row r="15" spans="1:65" ht="17.25" customHeight="1" x14ac:dyDescent="0.15">
      <c r="B15" s="13"/>
      <c r="C15" s="13"/>
      <c r="D15" s="13"/>
      <c r="E15" s="26"/>
      <c r="F15" s="26"/>
      <c r="G15" s="26"/>
      <c r="H15" s="13"/>
      <c r="I15" s="13"/>
      <c r="J15" s="26"/>
      <c r="K15" s="26"/>
      <c r="L15" s="26"/>
      <c r="M15" s="13"/>
      <c r="N15" s="14"/>
      <c r="O15" s="14"/>
      <c r="P15" s="15"/>
      <c r="Q15" s="15"/>
      <c r="R15" s="16"/>
      <c r="S15" s="16"/>
      <c r="T15" s="14"/>
      <c r="U15" s="14"/>
      <c r="V15" s="15"/>
      <c r="W15" s="15"/>
      <c r="X15" s="16"/>
      <c r="Y15" s="16"/>
      <c r="Z15" s="14"/>
      <c r="AA15" s="14"/>
      <c r="AB15" s="15"/>
      <c r="AC15" s="15"/>
      <c r="AD15" s="16"/>
      <c r="AE15" s="16"/>
      <c r="AF15" s="17"/>
      <c r="AG15" s="17"/>
      <c r="AH15" s="17"/>
      <c r="AI15" s="17"/>
      <c r="AJ15" s="17"/>
      <c r="AK15" s="17"/>
      <c r="AL15" s="17"/>
      <c r="AM15" s="17"/>
      <c r="AN15" s="17"/>
      <c r="AO15" s="18"/>
      <c r="AP15" s="18"/>
      <c r="AQ15" s="18"/>
      <c r="AR15" s="17"/>
      <c r="AS15" s="17"/>
      <c r="AT15" s="17"/>
      <c r="AU15" s="17"/>
      <c r="AV15" s="17"/>
      <c r="AW15" s="17"/>
      <c r="AX15" s="19"/>
      <c r="AY15" s="19"/>
      <c r="AZ15" s="19"/>
      <c r="BA15" s="13"/>
      <c r="BB15" s="13"/>
      <c r="BC15" s="13"/>
    </row>
    <row r="16" spans="1:65" ht="19.5" customHeight="1" thickBot="1" x14ac:dyDescent="0.2">
      <c r="B16" s="7" t="s">
        <v>12</v>
      </c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9"/>
      <c r="R16" s="9"/>
      <c r="S16" s="9"/>
      <c r="AR16" s="25"/>
      <c r="AS16" s="21"/>
      <c r="AT16" s="21"/>
      <c r="AU16" s="21"/>
      <c r="AV16" s="21"/>
      <c r="AW16" s="21"/>
    </row>
    <row r="17" spans="2:55" ht="35.25" customHeight="1" x14ac:dyDescent="0.15">
      <c r="B17" s="95"/>
      <c r="C17" s="96"/>
      <c r="D17" s="96"/>
      <c r="E17" s="96"/>
      <c r="F17" s="96"/>
      <c r="G17" s="96"/>
      <c r="H17" s="96"/>
      <c r="I17" s="96"/>
      <c r="J17" s="96"/>
      <c r="K17" s="96"/>
      <c r="L17" s="96"/>
      <c r="M17" s="97"/>
      <c r="N17" s="98" t="str">
        <f>B18</f>
        <v>FC中標津B</v>
      </c>
      <c r="O17" s="99"/>
      <c r="P17" s="99"/>
      <c r="Q17" s="99"/>
      <c r="R17" s="99"/>
      <c r="S17" s="100"/>
      <c r="T17" s="98" t="str">
        <f>B20</f>
        <v>標津・羅臼</v>
      </c>
      <c r="U17" s="99"/>
      <c r="V17" s="99"/>
      <c r="W17" s="99"/>
      <c r="X17" s="99"/>
      <c r="Y17" s="100"/>
      <c r="Z17" s="98" t="str">
        <f>B22</f>
        <v>根室北斗FC</v>
      </c>
      <c r="AA17" s="99"/>
      <c r="AB17" s="99"/>
      <c r="AC17" s="99"/>
      <c r="AD17" s="99"/>
      <c r="AE17" s="100"/>
      <c r="AF17" s="101" t="s">
        <v>0</v>
      </c>
      <c r="AG17" s="102"/>
      <c r="AH17" s="90"/>
      <c r="AI17" s="85" t="s">
        <v>1</v>
      </c>
      <c r="AJ17" s="85"/>
      <c r="AK17" s="85"/>
      <c r="AL17" s="85" t="s">
        <v>2</v>
      </c>
      <c r="AM17" s="85"/>
      <c r="AN17" s="86"/>
      <c r="AO17" s="103" t="s">
        <v>3</v>
      </c>
      <c r="AP17" s="85"/>
      <c r="AQ17" s="91"/>
      <c r="AR17" s="90" t="s">
        <v>4</v>
      </c>
      <c r="AS17" s="85"/>
      <c r="AT17" s="85"/>
      <c r="AU17" s="85" t="s">
        <v>5</v>
      </c>
      <c r="AV17" s="85"/>
      <c r="AW17" s="86"/>
      <c r="AX17" s="87" t="s">
        <v>6</v>
      </c>
      <c r="AY17" s="88"/>
      <c r="AZ17" s="89"/>
      <c r="BA17" s="90" t="s">
        <v>7</v>
      </c>
      <c r="BB17" s="85"/>
      <c r="BC17" s="91"/>
    </row>
    <row r="18" spans="2:55" ht="18.75" customHeight="1" x14ac:dyDescent="0.15">
      <c r="B18" s="50" t="s">
        <v>19</v>
      </c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10"/>
      <c r="O18" s="11"/>
      <c r="P18" s="57"/>
      <c r="Q18" s="57"/>
      <c r="R18" s="11"/>
      <c r="S18" s="12"/>
      <c r="T18" s="54" t="str">
        <f>IF(T19="","",IF(T19=X19,"△",IF(T19&gt;X19,"○","●")))</f>
        <v>△</v>
      </c>
      <c r="U18" s="55"/>
      <c r="V18" s="55"/>
      <c r="W18" s="55"/>
      <c r="X18" s="55"/>
      <c r="Y18" s="56"/>
      <c r="Z18" s="54" t="str">
        <f>IF(Z19="","",IF(Z19=AD19,"△",IF(Z19&gt;AD19,"○","●")))</f>
        <v>●</v>
      </c>
      <c r="AA18" s="55"/>
      <c r="AB18" s="55"/>
      <c r="AC18" s="55"/>
      <c r="AD18" s="55"/>
      <c r="AE18" s="56"/>
      <c r="AF18" s="127">
        <f>COUNTIF(N18:AE18,"○")</f>
        <v>0</v>
      </c>
      <c r="AG18" s="112"/>
      <c r="AH18" s="112"/>
      <c r="AI18" s="111">
        <f>COUNTIF(N18:AE18,"△")</f>
        <v>1</v>
      </c>
      <c r="AJ18" s="112"/>
      <c r="AK18" s="129"/>
      <c r="AL18" s="112">
        <f>COUNTIF(N18:AE18,"●")</f>
        <v>1</v>
      </c>
      <c r="AM18" s="112"/>
      <c r="AN18" s="112"/>
      <c r="AO18" s="121">
        <f>AF18*3+AI18*1</f>
        <v>1</v>
      </c>
      <c r="AP18" s="122"/>
      <c r="AQ18" s="123"/>
      <c r="AR18" s="112">
        <f>SUM(N19,T19,Z19)</f>
        <v>1</v>
      </c>
      <c r="AS18" s="112"/>
      <c r="AT18" s="129"/>
      <c r="AU18" s="111">
        <f>SUM(R19,X19,AD19)</f>
        <v>3</v>
      </c>
      <c r="AV18" s="112"/>
      <c r="AW18" s="112"/>
      <c r="AX18" s="115">
        <f>AR18-AU18</f>
        <v>-2</v>
      </c>
      <c r="AY18" s="116"/>
      <c r="AZ18" s="117"/>
      <c r="BA18" s="154">
        <v>2</v>
      </c>
      <c r="BB18" s="155"/>
      <c r="BC18" s="156"/>
    </row>
    <row r="19" spans="2:55" ht="18.75" customHeight="1" x14ac:dyDescent="0.15">
      <c r="B19" s="78"/>
      <c r="C19" s="79"/>
      <c r="D19" s="79"/>
      <c r="E19" s="79"/>
      <c r="F19" s="79"/>
      <c r="G19" s="79"/>
      <c r="H19" s="79"/>
      <c r="I19" s="79"/>
      <c r="J19" s="79"/>
      <c r="K19" s="79"/>
      <c r="L19" s="79"/>
      <c r="M19" s="79"/>
      <c r="N19" s="73"/>
      <c r="O19" s="74"/>
      <c r="P19" s="75"/>
      <c r="Q19" s="75"/>
      <c r="R19" s="76"/>
      <c r="S19" s="77"/>
      <c r="T19" s="73">
        <v>1</v>
      </c>
      <c r="U19" s="74"/>
      <c r="V19" s="75" t="s">
        <v>11</v>
      </c>
      <c r="W19" s="75"/>
      <c r="X19" s="76">
        <v>1</v>
      </c>
      <c r="Y19" s="77"/>
      <c r="Z19" s="73">
        <v>0</v>
      </c>
      <c r="AA19" s="74"/>
      <c r="AB19" s="75" t="s">
        <v>11</v>
      </c>
      <c r="AC19" s="75"/>
      <c r="AD19" s="76">
        <v>2</v>
      </c>
      <c r="AE19" s="77"/>
      <c r="AF19" s="128"/>
      <c r="AG19" s="114"/>
      <c r="AH19" s="114"/>
      <c r="AI19" s="113"/>
      <c r="AJ19" s="114"/>
      <c r="AK19" s="130"/>
      <c r="AL19" s="114"/>
      <c r="AM19" s="114"/>
      <c r="AN19" s="114"/>
      <c r="AO19" s="124"/>
      <c r="AP19" s="125"/>
      <c r="AQ19" s="126"/>
      <c r="AR19" s="114"/>
      <c r="AS19" s="114"/>
      <c r="AT19" s="130"/>
      <c r="AU19" s="113"/>
      <c r="AV19" s="114"/>
      <c r="AW19" s="114"/>
      <c r="AX19" s="118"/>
      <c r="AY19" s="119"/>
      <c r="AZ19" s="120"/>
      <c r="BA19" s="154"/>
      <c r="BB19" s="155"/>
      <c r="BC19" s="156"/>
    </row>
    <row r="20" spans="2:55" ht="18.75" customHeight="1" x14ac:dyDescent="0.15">
      <c r="B20" s="50" t="s">
        <v>20</v>
      </c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4" t="str">
        <f>IF(N21="","",IF(N21=R21,"△",IF(N21&gt;R21,"○","●")))</f>
        <v>△</v>
      </c>
      <c r="O20" s="55"/>
      <c r="P20" s="55"/>
      <c r="Q20" s="55"/>
      <c r="R20" s="55"/>
      <c r="S20" s="56"/>
      <c r="T20" s="10"/>
      <c r="U20" s="11"/>
      <c r="V20" s="57"/>
      <c r="W20" s="57"/>
      <c r="X20" s="11"/>
      <c r="Y20" s="12"/>
      <c r="Z20" s="54" t="str">
        <f>IF(Z21="","",IF(Z21=AD21,"△",IF(Z21&gt;AD21,"○","●")))</f>
        <v>●</v>
      </c>
      <c r="AA20" s="55"/>
      <c r="AB20" s="55"/>
      <c r="AC20" s="55"/>
      <c r="AD20" s="55"/>
      <c r="AE20" s="56"/>
      <c r="AF20" s="127">
        <f>COUNTIF(N20:AE20,"○")</f>
        <v>0</v>
      </c>
      <c r="AG20" s="112"/>
      <c r="AH20" s="112"/>
      <c r="AI20" s="111">
        <f>COUNTIF(N20:AE20,"△")</f>
        <v>1</v>
      </c>
      <c r="AJ20" s="112"/>
      <c r="AK20" s="129"/>
      <c r="AL20" s="112">
        <f>COUNTIF(N20:AE20,"●")</f>
        <v>1</v>
      </c>
      <c r="AM20" s="112"/>
      <c r="AN20" s="112"/>
      <c r="AO20" s="121">
        <f>AF20*3+AI20*1</f>
        <v>1</v>
      </c>
      <c r="AP20" s="122"/>
      <c r="AQ20" s="123"/>
      <c r="AR20" s="112">
        <f>SUM(N21,T21,Z21)</f>
        <v>1</v>
      </c>
      <c r="AS20" s="112"/>
      <c r="AT20" s="129"/>
      <c r="AU20" s="111">
        <f>SUM(R21,X21,AD21)</f>
        <v>9</v>
      </c>
      <c r="AV20" s="112"/>
      <c r="AW20" s="112"/>
      <c r="AX20" s="115">
        <f>AR20-AU20</f>
        <v>-8</v>
      </c>
      <c r="AY20" s="116"/>
      <c r="AZ20" s="117"/>
      <c r="BA20" s="171">
        <v>3</v>
      </c>
      <c r="BB20" s="172"/>
      <c r="BC20" s="173"/>
    </row>
    <row r="21" spans="2:55" ht="18.75" customHeight="1" x14ac:dyDescent="0.15">
      <c r="B21" s="78"/>
      <c r="C21" s="79"/>
      <c r="D21" s="79"/>
      <c r="E21" s="79"/>
      <c r="F21" s="79"/>
      <c r="G21" s="79"/>
      <c r="H21" s="79"/>
      <c r="I21" s="79"/>
      <c r="J21" s="79"/>
      <c r="K21" s="79"/>
      <c r="L21" s="79"/>
      <c r="M21" s="79"/>
      <c r="N21" s="73">
        <v>1</v>
      </c>
      <c r="O21" s="74"/>
      <c r="P21" s="75" t="s">
        <v>11</v>
      </c>
      <c r="Q21" s="75"/>
      <c r="R21" s="76">
        <v>1</v>
      </c>
      <c r="S21" s="77"/>
      <c r="T21" s="73"/>
      <c r="U21" s="74"/>
      <c r="V21" s="75"/>
      <c r="W21" s="75"/>
      <c r="X21" s="76"/>
      <c r="Y21" s="77"/>
      <c r="Z21" s="73">
        <v>0</v>
      </c>
      <c r="AA21" s="74"/>
      <c r="AB21" s="75" t="s">
        <v>11</v>
      </c>
      <c r="AC21" s="75"/>
      <c r="AD21" s="76">
        <v>8</v>
      </c>
      <c r="AE21" s="77"/>
      <c r="AF21" s="128"/>
      <c r="AG21" s="114"/>
      <c r="AH21" s="114"/>
      <c r="AI21" s="113"/>
      <c r="AJ21" s="114"/>
      <c r="AK21" s="130"/>
      <c r="AL21" s="114"/>
      <c r="AM21" s="114"/>
      <c r="AN21" s="114"/>
      <c r="AO21" s="124"/>
      <c r="AP21" s="125"/>
      <c r="AQ21" s="126"/>
      <c r="AR21" s="114"/>
      <c r="AS21" s="114"/>
      <c r="AT21" s="130"/>
      <c r="AU21" s="113"/>
      <c r="AV21" s="114"/>
      <c r="AW21" s="114"/>
      <c r="AX21" s="118"/>
      <c r="AY21" s="119"/>
      <c r="AZ21" s="120"/>
      <c r="BA21" s="171"/>
      <c r="BB21" s="172"/>
      <c r="BC21" s="173"/>
    </row>
    <row r="22" spans="2:55" ht="18.75" customHeight="1" x14ac:dyDescent="0.15">
      <c r="B22" s="50" t="s">
        <v>21</v>
      </c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4" t="str">
        <f>IF(N23="","",IF(N23=R23,"△",IF(N23&gt;R23,"○","●")))</f>
        <v>○</v>
      </c>
      <c r="O22" s="55"/>
      <c r="P22" s="55"/>
      <c r="Q22" s="55"/>
      <c r="R22" s="55"/>
      <c r="S22" s="56"/>
      <c r="T22" s="54" t="str">
        <f>IF(T23="","",IF(T23=X23,"△",IF(T23&gt;X23,"○","●")))</f>
        <v>○</v>
      </c>
      <c r="U22" s="55"/>
      <c r="V22" s="55"/>
      <c r="W22" s="55"/>
      <c r="X22" s="55"/>
      <c r="Y22" s="56"/>
      <c r="Z22" s="10"/>
      <c r="AA22" s="11"/>
      <c r="AB22" s="57"/>
      <c r="AC22" s="57"/>
      <c r="AD22" s="11"/>
      <c r="AE22" s="12"/>
      <c r="AF22" s="127">
        <f>COUNTIF(N22:AE22,"○")</f>
        <v>2</v>
      </c>
      <c r="AG22" s="112"/>
      <c r="AH22" s="112"/>
      <c r="AI22" s="111">
        <f>COUNTIF(N22:AE22,"△")</f>
        <v>0</v>
      </c>
      <c r="AJ22" s="112"/>
      <c r="AK22" s="129"/>
      <c r="AL22" s="112">
        <f>COUNTIF(N22:AE22,"●")</f>
        <v>0</v>
      </c>
      <c r="AM22" s="112"/>
      <c r="AN22" s="112"/>
      <c r="AO22" s="121">
        <f>AF22*3+AI22*1</f>
        <v>6</v>
      </c>
      <c r="AP22" s="122"/>
      <c r="AQ22" s="123"/>
      <c r="AR22" s="112">
        <f>SUM(N23,T23,Z23)</f>
        <v>10</v>
      </c>
      <c r="AS22" s="112"/>
      <c r="AT22" s="129"/>
      <c r="AU22" s="111">
        <f>SUM(R23,X23,AD23)</f>
        <v>0</v>
      </c>
      <c r="AV22" s="112"/>
      <c r="AW22" s="112"/>
      <c r="AX22" s="139">
        <f>AR22-AU22</f>
        <v>10</v>
      </c>
      <c r="AY22" s="140"/>
      <c r="AZ22" s="141"/>
      <c r="BA22" s="154">
        <v>1</v>
      </c>
      <c r="BB22" s="155"/>
      <c r="BC22" s="156"/>
    </row>
    <row r="23" spans="2:55" ht="18.75" customHeight="1" thickBot="1" x14ac:dyDescent="0.2">
      <c r="B23" s="52"/>
      <c r="C23" s="53"/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45">
        <v>2</v>
      </c>
      <c r="O23" s="46"/>
      <c r="P23" s="47" t="s">
        <v>11</v>
      </c>
      <c r="Q23" s="47"/>
      <c r="R23" s="48">
        <v>0</v>
      </c>
      <c r="S23" s="49"/>
      <c r="T23" s="45">
        <v>8</v>
      </c>
      <c r="U23" s="46"/>
      <c r="V23" s="47" t="s">
        <v>11</v>
      </c>
      <c r="W23" s="47"/>
      <c r="X23" s="48">
        <v>0</v>
      </c>
      <c r="Y23" s="49"/>
      <c r="Z23" s="45"/>
      <c r="AA23" s="46"/>
      <c r="AB23" s="47"/>
      <c r="AC23" s="47"/>
      <c r="AD23" s="48"/>
      <c r="AE23" s="49"/>
      <c r="AF23" s="163"/>
      <c r="AG23" s="145"/>
      <c r="AH23" s="145"/>
      <c r="AI23" s="153"/>
      <c r="AJ23" s="145"/>
      <c r="AK23" s="146"/>
      <c r="AL23" s="145"/>
      <c r="AM23" s="145"/>
      <c r="AN23" s="145"/>
      <c r="AO23" s="160"/>
      <c r="AP23" s="161"/>
      <c r="AQ23" s="162"/>
      <c r="AR23" s="145"/>
      <c r="AS23" s="145"/>
      <c r="AT23" s="146"/>
      <c r="AU23" s="153"/>
      <c r="AV23" s="145"/>
      <c r="AW23" s="145"/>
      <c r="AX23" s="142"/>
      <c r="AY23" s="143"/>
      <c r="AZ23" s="144"/>
      <c r="BA23" s="157"/>
      <c r="BB23" s="158"/>
      <c r="BC23" s="159"/>
    </row>
    <row r="24" spans="2:55" ht="13.5" customHeight="1" x14ac:dyDescent="0.15"/>
    <row r="25" spans="2:55" ht="19.5" customHeight="1" thickBot="1" x14ac:dyDescent="0.2">
      <c r="B25" s="7" t="s">
        <v>9</v>
      </c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9"/>
      <c r="R25" s="9"/>
      <c r="S25" s="9"/>
      <c r="AR25" s="25"/>
      <c r="AS25" s="21"/>
      <c r="AT25" s="21"/>
      <c r="AU25" s="21"/>
      <c r="AV25" s="21"/>
      <c r="AW25" s="21"/>
    </row>
    <row r="26" spans="2:55" ht="35.25" customHeight="1" x14ac:dyDescent="0.15">
      <c r="B26" s="95"/>
      <c r="C26" s="96"/>
      <c r="D26" s="96"/>
      <c r="E26" s="96"/>
      <c r="F26" s="96"/>
      <c r="G26" s="96"/>
      <c r="H26" s="96"/>
      <c r="I26" s="96"/>
      <c r="J26" s="96"/>
      <c r="K26" s="96"/>
      <c r="L26" s="96"/>
      <c r="M26" s="97"/>
      <c r="N26" s="98" t="str">
        <f>B27</f>
        <v>FC中標津C</v>
      </c>
      <c r="O26" s="99"/>
      <c r="P26" s="99"/>
      <c r="Q26" s="99"/>
      <c r="R26" s="99"/>
      <c r="S26" s="100"/>
      <c r="T26" s="98" t="str">
        <f>B29</f>
        <v>別海少年団A</v>
      </c>
      <c r="U26" s="99"/>
      <c r="V26" s="99"/>
      <c r="W26" s="99"/>
      <c r="X26" s="99"/>
      <c r="Y26" s="100"/>
      <c r="Z26" s="98" t="str">
        <f>B31</f>
        <v>成央ＦＣ</v>
      </c>
      <c r="AA26" s="99"/>
      <c r="AB26" s="99"/>
      <c r="AC26" s="99"/>
      <c r="AD26" s="99"/>
      <c r="AE26" s="100"/>
      <c r="AF26" s="101" t="s">
        <v>0</v>
      </c>
      <c r="AG26" s="102"/>
      <c r="AH26" s="90"/>
      <c r="AI26" s="85" t="s">
        <v>1</v>
      </c>
      <c r="AJ26" s="85"/>
      <c r="AK26" s="85"/>
      <c r="AL26" s="85" t="s">
        <v>2</v>
      </c>
      <c r="AM26" s="85"/>
      <c r="AN26" s="86"/>
      <c r="AO26" s="103" t="s">
        <v>3</v>
      </c>
      <c r="AP26" s="85"/>
      <c r="AQ26" s="91"/>
      <c r="AR26" s="90" t="s">
        <v>4</v>
      </c>
      <c r="AS26" s="85"/>
      <c r="AT26" s="85"/>
      <c r="AU26" s="85" t="s">
        <v>5</v>
      </c>
      <c r="AV26" s="85"/>
      <c r="AW26" s="86"/>
      <c r="AX26" s="87" t="s">
        <v>6</v>
      </c>
      <c r="AY26" s="88"/>
      <c r="AZ26" s="89"/>
      <c r="BA26" s="90" t="s">
        <v>7</v>
      </c>
      <c r="BB26" s="85"/>
      <c r="BC26" s="91"/>
    </row>
    <row r="27" spans="2:55" ht="18.75" customHeight="1" x14ac:dyDescent="0.15">
      <c r="B27" s="50" t="s">
        <v>22</v>
      </c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10"/>
      <c r="O27" s="11"/>
      <c r="P27" s="57"/>
      <c r="Q27" s="57"/>
      <c r="R27" s="11"/>
      <c r="S27" s="12"/>
      <c r="T27" s="54" t="str">
        <f>IF(T28="","",IF(T28=X28,"△",IF(T28&gt;X28,"○","●")))</f>
        <v>●</v>
      </c>
      <c r="U27" s="55"/>
      <c r="V27" s="55"/>
      <c r="W27" s="55"/>
      <c r="X27" s="55"/>
      <c r="Y27" s="56"/>
      <c r="Z27" s="54" t="str">
        <f>IF(Z28="","",IF(Z28=AD28,"△",IF(Z28&gt;AD28,"○","●")))</f>
        <v>○</v>
      </c>
      <c r="AA27" s="55"/>
      <c r="AB27" s="55"/>
      <c r="AC27" s="55"/>
      <c r="AD27" s="55"/>
      <c r="AE27" s="56"/>
      <c r="AF27" s="127">
        <f>COUNTIF(N27:AE27,"○")</f>
        <v>1</v>
      </c>
      <c r="AG27" s="112"/>
      <c r="AH27" s="112"/>
      <c r="AI27" s="111">
        <f>COUNTIF(N27:AE27,"△")</f>
        <v>0</v>
      </c>
      <c r="AJ27" s="112"/>
      <c r="AK27" s="129"/>
      <c r="AL27" s="112">
        <f>COUNTIF(N27:AE27,"●")</f>
        <v>1</v>
      </c>
      <c r="AM27" s="112"/>
      <c r="AN27" s="112"/>
      <c r="AO27" s="121">
        <f>AF27*3+AI27*1</f>
        <v>3</v>
      </c>
      <c r="AP27" s="122"/>
      <c r="AQ27" s="123"/>
      <c r="AR27" s="112">
        <f>SUM(Z28,T28,)</f>
        <v>1</v>
      </c>
      <c r="AS27" s="112"/>
      <c r="AT27" s="129"/>
      <c r="AU27" s="111">
        <f>SUM(AD28,X28)</f>
        <v>14</v>
      </c>
      <c r="AV27" s="112"/>
      <c r="AW27" s="112"/>
      <c r="AX27" s="115">
        <f>AR27-AU27</f>
        <v>-13</v>
      </c>
      <c r="AY27" s="116"/>
      <c r="AZ27" s="117"/>
      <c r="BA27" s="154">
        <v>2</v>
      </c>
      <c r="BB27" s="155"/>
      <c r="BC27" s="156"/>
    </row>
    <row r="28" spans="2:55" ht="18.75" customHeight="1" x14ac:dyDescent="0.15">
      <c r="B28" s="78"/>
      <c r="C28" s="79"/>
      <c r="D28" s="79"/>
      <c r="E28" s="79"/>
      <c r="F28" s="79"/>
      <c r="G28" s="79"/>
      <c r="H28" s="79"/>
      <c r="I28" s="79"/>
      <c r="J28" s="79"/>
      <c r="K28" s="79"/>
      <c r="L28" s="79"/>
      <c r="M28" s="79"/>
      <c r="N28" s="73"/>
      <c r="O28" s="74"/>
      <c r="P28" s="75"/>
      <c r="Q28" s="75"/>
      <c r="R28" s="76"/>
      <c r="S28" s="77"/>
      <c r="T28" s="73">
        <v>0</v>
      </c>
      <c r="U28" s="74"/>
      <c r="V28" s="75" t="s">
        <v>11</v>
      </c>
      <c r="W28" s="75"/>
      <c r="X28" s="76">
        <v>14</v>
      </c>
      <c r="Y28" s="77"/>
      <c r="Z28" s="73">
        <v>1</v>
      </c>
      <c r="AA28" s="74"/>
      <c r="AB28" s="75" t="s">
        <v>8</v>
      </c>
      <c r="AC28" s="75"/>
      <c r="AD28" s="76">
        <v>0</v>
      </c>
      <c r="AE28" s="77"/>
      <c r="AF28" s="128"/>
      <c r="AG28" s="114"/>
      <c r="AH28" s="114"/>
      <c r="AI28" s="113"/>
      <c r="AJ28" s="114"/>
      <c r="AK28" s="130"/>
      <c r="AL28" s="114"/>
      <c r="AM28" s="114"/>
      <c r="AN28" s="114"/>
      <c r="AO28" s="124"/>
      <c r="AP28" s="125"/>
      <c r="AQ28" s="126"/>
      <c r="AR28" s="114"/>
      <c r="AS28" s="114"/>
      <c r="AT28" s="130"/>
      <c r="AU28" s="113"/>
      <c r="AV28" s="114"/>
      <c r="AW28" s="114"/>
      <c r="AX28" s="118"/>
      <c r="AY28" s="119"/>
      <c r="AZ28" s="120"/>
      <c r="BA28" s="154"/>
      <c r="BB28" s="155"/>
      <c r="BC28" s="156"/>
    </row>
    <row r="29" spans="2:55" ht="18.75" customHeight="1" x14ac:dyDescent="0.15">
      <c r="B29" s="50" t="s">
        <v>23</v>
      </c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4" t="str">
        <f>IF(N30="","",IF(N30=R30,"△",IF(N30&gt;R30,"○","●")))</f>
        <v>○</v>
      </c>
      <c r="O29" s="55"/>
      <c r="P29" s="55"/>
      <c r="Q29" s="55"/>
      <c r="R29" s="55"/>
      <c r="S29" s="56"/>
      <c r="T29" s="10"/>
      <c r="U29" s="11"/>
      <c r="V29" s="57"/>
      <c r="W29" s="57"/>
      <c r="X29" s="11"/>
      <c r="Y29" s="12"/>
      <c r="Z29" s="54" t="str">
        <f>IF(Z30="","",IF(Z30=AD30,"△",IF(Z30&gt;AD30,"○","●")))</f>
        <v>○</v>
      </c>
      <c r="AA29" s="55"/>
      <c r="AB29" s="55"/>
      <c r="AC29" s="55"/>
      <c r="AD29" s="55"/>
      <c r="AE29" s="56"/>
      <c r="AF29" s="127">
        <f>COUNTIF(N29:AE29,"○")</f>
        <v>2</v>
      </c>
      <c r="AG29" s="112"/>
      <c r="AH29" s="112"/>
      <c r="AI29" s="111">
        <f>COUNTIF(N29:AE29,"△")</f>
        <v>0</v>
      </c>
      <c r="AJ29" s="112"/>
      <c r="AK29" s="129"/>
      <c r="AL29" s="112">
        <f>COUNTIF(N29:AE29,"●")</f>
        <v>0</v>
      </c>
      <c r="AM29" s="112"/>
      <c r="AN29" s="112"/>
      <c r="AO29" s="121">
        <f>AF29*3+AI29*1</f>
        <v>6</v>
      </c>
      <c r="AP29" s="122"/>
      <c r="AQ29" s="123"/>
      <c r="AR29" s="112">
        <f>SUM(N30,Z30)</f>
        <v>21</v>
      </c>
      <c r="AS29" s="112"/>
      <c r="AT29" s="129"/>
      <c r="AU29" s="111">
        <f>SUM(R30,AD30)</f>
        <v>0</v>
      </c>
      <c r="AV29" s="112"/>
      <c r="AW29" s="112"/>
      <c r="AX29" s="115">
        <f>AR29-AU29</f>
        <v>21</v>
      </c>
      <c r="AY29" s="116"/>
      <c r="AZ29" s="117"/>
      <c r="BA29" s="154">
        <v>1</v>
      </c>
      <c r="BB29" s="155"/>
      <c r="BC29" s="156"/>
    </row>
    <row r="30" spans="2:55" ht="18.75" customHeight="1" x14ac:dyDescent="0.15">
      <c r="B30" s="78"/>
      <c r="C30" s="79"/>
      <c r="D30" s="79"/>
      <c r="E30" s="79"/>
      <c r="F30" s="79"/>
      <c r="G30" s="79"/>
      <c r="H30" s="79"/>
      <c r="I30" s="79"/>
      <c r="J30" s="79"/>
      <c r="K30" s="79"/>
      <c r="L30" s="79"/>
      <c r="M30" s="79"/>
      <c r="N30" s="73">
        <v>14</v>
      </c>
      <c r="O30" s="74"/>
      <c r="P30" s="75" t="s">
        <v>11</v>
      </c>
      <c r="Q30" s="75"/>
      <c r="R30" s="76">
        <v>0</v>
      </c>
      <c r="S30" s="77"/>
      <c r="T30" s="73"/>
      <c r="U30" s="74"/>
      <c r="V30" s="75"/>
      <c r="W30" s="75"/>
      <c r="X30" s="76"/>
      <c r="Y30" s="77"/>
      <c r="Z30" s="73">
        <v>7</v>
      </c>
      <c r="AA30" s="74"/>
      <c r="AB30" s="75" t="s">
        <v>8</v>
      </c>
      <c r="AC30" s="75"/>
      <c r="AD30" s="76">
        <v>0</v>
      </c>
      <c r="AE30" s="77"/>
      <c r="AF30" s="128"/>
      <c r="AG30" s="114"/>
      <c r="AH30" s="114"/>
      <c r="AI30" s="113"/>
      <c r="AJ30" s="114"/>
      <c r="AK30" s="130"/>
      <c r="AL30" s="114"/>
      <c r="AM30" s="114"/>
      <c r="AN30" s="114"/>
      <c r="AO30" s="124"/>
      <c r="AP30" s="125"/>
      <c r="AQ30" s="126"/>
      <c r="AR30" s="114"/>
      <c r="AS30" s="114"/>
      <c r="AT30" s="130"/>
      <c r="AU30" s="113"/>
      <c r="AV30" s="114"/>
      <c r="AW30" s="114"/>
      <c r="AX30" s="118"/>
      <c r="AY30" s="119"/>
      <c r="AZ30" s="120"/>
      <c r="BA30" s="154"/>
      <c r="BB30" s="155"/>
      <c r="BC30" s="156"/>
    </row>
    <row r="31" spans="2:55" ht="18.75" customHeight="1" x14ac:dyDescent="0.15">
      <c r="B31" s="50" t="s">
        <v>24</v>
      </c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4" t="str">
        <f>IF(N32="","",IF(N32=R32,"△",IF(N32&gt;R32,"○","●")))</f>
        <v>●</v>
      </c>
      <c r="O31" s="55"/>
      <c r="P31" s="55"/>
      <c r="Q31" s="55"/>
      <c r="R31" s="55"/>
      <c r="S31" s="56"/>
      <c r="T31" s="54" t="str">
        <f>IF(T32="","",IF(T32=X32,"△",IF(T32&gt;X32,"○","●")))</f>
        <v>●</v>
      </c>
      <c r="U31" s="55"/>
      <c r="V31" s="55"/>
      <c r="W31" s="55"/>
      <c r="X31" s="55"/>
      <c r="Y31" s="56"/>
      <c r="Z31" s="27"/>
      <c r="AA31" s="27"/>
      <c r="AB31" s="27"/>
      <c r="AC31" s="27"/>
      <c r="AD31" s="27"/>
      <c r="AE31" s="27"/>
      <c r="AF31" s="127">
        <f>COUNTIF(N31:AE31,"○")</f>
        <v>0</v>
      </c>
      <c r="AG31" s="112"/>
      <c r="AH31" s="112"/>
      <c r="AI31" s="111">
        <f>COUNTIF(N31:AE31,"△")</f>
        <v>0</v>
      </c>
      <c r="AJ31" s="112"/>
      <c r="AK31" s="129"/>
      <c r="AL31" s="112">
        <f>COUNTIF(N31:AE31,"●")</f>
        <v>2</v>
      </c>
      <c r="AM31" s="112"/>
      <c r="AN31" s="112"/>
      <c r="AO31" s="121">
        <f>AF31*3+AI31*1</f>
        <v>0</v>
      </c>
      <c r="AP31" s="122"/>
      <c r="AQ31" s="123"/>
      <c r="AR31" s="112">
        <f>SUM(N32,T32,)</f>
        <v>0</v>
      </c>
      <c r="AS31" s="112"/>
      <c r="AT31" s="129"/>
      <c r="AU31" s="111">
        <f>SUM(R32,X32,)</f>
        <v>8</v>
      </c>
      <c r="AV31" s="112"/>
      <c r="AW31" s="112"/>
      <c r="AX31" s="115">
        <f>AR31-AU31</f>
        <v>-8</v>
      </c>
      <c r="AY31" s="116"/>
      <c r="AZ31" s="117"/>
      <c r="BA31" s="171">
        <v>3</v>
      </c>
      <c r="BB31" s="172"/>
      <c r="BC31" s="173"/>
    </row>
    <row r="32" spans="2:55" ht="18.75" customHeight="1" thickBot="1" x14ac:dyDescent="0.2">
      <c r="B32" s="181"/>
      <c r="C32" s="182"/>
      <c r="D32" s="182"/>
      <c r="E32" s="182"/>
      <c r="F32" s="182"/>
      <c r="G32" s="182"/>
      <c r="H32" s="182"/>
      <c r="I32" s="182"/>
      <c r="J32" s="182"/>
      <c r="K32" s="182"/>
      <c r="L32" s="182"/>
      <c r="M32" s="182"/>
      <c r="N32" s="73">
        <v>0</v>
      </c>
      <c r="O32" s="74"/>
      <c r="P32" s="75" t="s">
        <v>11</v>
      </c>
      <c r="Q32" s="75"/>
      <c r="R32" s="76">
        <v>1</v>
      </c>
      <c r="S32" s="77"/>
      <c r="T32" s="73">
        <v>0</v>
      </c>
      <c r="U32" s="74"/>
      <c r="V32" s="75" t="s">
        <v>11</v>
      </c>
      <c r="W32" s="75"/>
      <c r="X32" s="76">
        <v>7</v>
      </c>
      <c r="Y32" s="77"/>
      <c r="Z32" s="28"/>
      <c r="AA32" s="28"/>
      <c r="AB32" s="28"/>
      <c r="AC32" s="28"/>
      <c r="AD32" s="28"/>
      <c r="AE32" s="28"/>
      <c r="AF32" s="128"/>
      <c r="AG32" s="114"/>
      <c r="AH32" s="114"/>
      <c r="AI32" s="113"/>
      <c r="AJ32" s="114"/>
      <c r="AK32" s="130"/>
      <c r="AL32" s="114"/>
      <c r="AM32" s="114"/>
      <c r="AN32" s="114"/>
      <c r="AO32" s="124"/>
      <c r="AP32" s="125"/>
      <c r="AQ32" s="126"/>
      <c r="AR32" s="114"/>
      <c r="AS32" s="114"/>
      <c r="AT32" s="130"/>
      <c r="AU32" s="113"/>
      <c r="AV32" s="114"/>
      <c r="AW32" s="114"/>
      <c r="AX32" s="178"/>
      <c r="AY32" s="179"/>
      <c r="AZ32" s="180"/>
      <c r="BA32" s="171"/>
      <c r="BB32" s="172"/>
      <c r="BC32" s="173"/>
    </row>
    <row r="33" spans="2:64" ht="27.75" customHeight="1" x14ac:dyDescent="0.15"/>
    <row r="34" spans="2:64" ht="27.75" customHeight="1" x14ac:dyDescent="0.15"/>
    <row r="35" spans="2:64" ht="27.75" customHeight="1" x14ac:dyDescent="0.15">
      <c r="B35" s="1" t="s">
        <v>26</v>
      </c>
      <c r="C35" s="26"/>
      <c r="D35" s="22"/>
      <c r="E35" s="22"/>
      <c r="F35" s="22"/>
      <c r="G35" s="22"/>
      <c r="H35" s="17"/>
      <c r="I35" s="17"/>
      <c r="J35" s="17"/>
      <c r="K35" s="17"/>
      <c r="L35" s="17"/>
      <c r="M35" s="17"/>
      <c r="N35" s="20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0"/>
      <c r="AA35" s="20"/>
      <c r="AB35" s="20"/>
      <c r="AC35" s="20"/>
      <c r="AD35" s="23"/>
      <c r="AE35" s="23"/>
      <c r="AF35" s="23"/>
      <c r="AG35" s="23"/>
      <c r="AH35" s="23"/>
      <c r="AI35" s="23"/>
      <c r="AJ35" s="23"/>
      <c r="AK35" s="23"/>
      <c r="AL35" s="23"/>
      <c r="AM35" s="23"/>
      <c r="AN35" s="23"/>
      <c r="AO35" s="24"/>
      <c r="AP35" s="23"/>
      <c r="AQ35" s="23"/>
      <c r="AR35" s="23"/>
      <c r="AS35" s="23"/>
      <c r="AT35" s="23"/>
      <c r="AU35" s="23"/>
      <c r="AV35" s="23"/>
      <c r="AW35" s="23"/>
      <c r="AX35" s="23"/>
      <c r="AY35" s="23"/>
      <c r="AZ35" s="23"/>
      <c r="BA35" s="23"/>
      <c r="BB35" s="23"/>
      <c r="BC35" s="23"/>
      <c r="BD35" s="23"/>
      <c r="BE35" s="23"/>
      <c r="BF35" s="23"/>
      <c r="BG35" s="23"/>
      <c r="BH35" s="23"/>
      <c r="BI35" s="23"/>
      <c r="BJ35" s="23"/>
      <c r="BK35" s="23"/>
      <c r="BL35" s="23"/>
    </row>
    <row r="36" spans="2:64" ht="19.5" customHeight="1" x14ac:dyDescent="0.15">
      <c r="B36" s="26"/>
      <c r="C36" s="26"/>
      <c r="D36" s="22"/>
      <c r="E36" s="22"/>
      <c r="F36" s="22"/>
      <c r="G36" s="22"/>
      <c r="H36" s="17"/>
      <c r="I36" s="17"/>
      <c r="J36" s="17"/>
      <c r="K36" s="17"/>
      <c r="L36" s="17"/>
      <c r="M36" s="17"/>
      <c r="N36" s="20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0"/>
      <c r="AA36" s="20"/>
      <c r="AB36" s="20"/>
      <c r="AC36" s="20"/>
      <c r="AD36" s="23"/>
      <c r="AE36" s="23"/>
      <c r="AF36" s="23"/>
      <c r="AG36" s="23"/>
      <c r="AH36" s="23"/>
      <c r="AI36" s="23"/>
      <c r="AJ36" s="23"/>
      <c r="AK36" s="23"/>
      <c r="AL36" s="23"/>
      <c r="AM36" s="23"/>
      <c r="AN36" s="23"/>
      <c r="AO36" s="24"/>
      <c r="AP36" s="23"/>
      <c r="AQ36" s="23"/>
      <c r="AR36" s="23"/>
      <c r="AS36" s="23"/>
      <c r="AT36" s="23"/>
      <c r="AU36" s="23"/>
      <c r="AV36" s="23"/>
      <c r="AW36" s="23"/>
      <c r="AX36" s="23"/>
      <c r="AY36" s="23"/>
      <c r="AZ36" s="23"/>
      <c r="BA36" s="23"/>
      <c r="BB36" s="23"/>
      <c r="BC36" s="23"/>
      <c r="BD36" s="23"/>
      <c r="BE36" s="23"/>
      <c r="BF36" s="23"/>
      <c r="BG36" s="23"/>
      <c r="BH36" s="23"/>
      <c r="BI36" s="23"/>
      <c r="BJ36" s="23"/>
      <c r="BK36" s="23"/>
      <c r="BL36" s="23"/>
    </row>
    <row r="37" spans="2:64" ht="19.5" customHeight="1" thickBot="1" x14ac:dyDescent="0.2">
      <c r="B37" s="7" t="s">
        <v>13</v>
      </c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9"/>
      <c r="R37" s="9"/>
      <c r="S37" s="9"/>
      <c r="AR37" s="25"/>
      <c r="AS37" s="21"/>
      <c r="AT37" s="21"/>
      <c r="AU37" s="21"/>
      <c r="AV37" s="21"/>
      <c r="AW37" s="21"/>
      <c r="BJ37" s="23"/>
      <c r="BK37" s="23"/>
      <c r="BL37" s="23"/>
    </row>
    <row r="38" spans="2:64" ht="35.25" customHeight="1" x14ac:dyDescent="0.15">
      <c r="B38" s="95"/>
      <c r="C38" s="96"/>
      <c r="D38" s="96"/>
      <c r="E38" s="96"/>
      <c r="F38" s="96"/>
      <c r="G38" s="96"/>
      <c r="H38" s="96"/>
      <c r="I38" s="96"/>
      <c r="J38" s="96"/>
      <c r="K38" s="96"/>
      <c r="L38" s="96"/>
      <c r="M38" s="97"/>
      <c r="N38" s="98" t="str">
        <f>B39</f>
        <v>FC中標津A</v>
      </c>
      <c r="O38" s="99"/>
      <c r="P38" s="99"/>
      <c r="Q38" s="99"/>
      <c r="R38" s="99"/>
      <c r="S38" s="100"/>
      <c r="T38" s="98" t="str">
        <f>B41</f>
        <v>花咲歯舞FC</v>
      </c>
      <c r="U38" s="99"/>
      <c r="V38" s="99"/>
      <c r="W38" s="99"/>
      <c r="X38" s="99"/>
      <c r="Y38" s="100"/>
      <c r="Z38" s="98" t="str">
        <f>B43</f>
        <v>別海少年団A</v>
      </c>
      <c r="AA38" s="99"/>
      <c r="AB38" s="99"/>
      <c r="AC38" s="99"/>
      <c r="AD38" s="99"/>
      <c r="AE38" s="100"/>
      <c r="AF38" s="101" t="s">
        <v>0</v>
      </c>
      <c r="AG38" s="102"/>
      <c r="AH38" s="90"/>
      <c r="AI38" s="85" t="s">
        <v>1</v>
      </c>
      <c r="AJ38" s="85"/>
      <c r="AK38" s="85"/>
      <c r="AL38" s="85" t="s">
        <v>2</v>
      </c>
      <c r="AM38" s="85"/>
      <c r="AN38" s="86"/>
      <c r="AO38" s="103" t="s">
        <v>3</v>
      </c>
      <c r="AP38" s="85"/>
      <c r="AQ38" s="91"/>
      <c r="AR38" s="90" t="s">
        <v>4</v>
      </c>
      <c r="AS38" s="85"/>
      <c r="AT38" s="85"/>
      <c r="AU38" s="85" t="s">
        <v>5</v>
      </c>
      <c r="AV38" s="85"/>
      <c r="AW38" s="86"/>
      <c r="AX38" s="87" t="s">
        <v>6</v>
      </c>
      <c r="AY38" s="88"/>
      <c r="AZ38" s="89"/>
      <c r="BA38" s="90" t="s">
        <v>7</v>
      </c>
      <c r="BB38" s="85"/>
      <c r="BC38" s="91"/>
      <c r="BJ38" s="23"/>
      <c r="BK38" s="23"/>
      <c r="BL38" s="23"/>
    </row>
    <row r="39" spans="2:64" ht="19.5" customHeight="1" x14ac:dyDescent="0.15">
      <c r="B39" s="50" t="s">
        <v>17</v>
      </c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10"/>
      <c r="O39" s="11"/>
      <c r="P39" s="57"/>
      <c r="Q39" s="57"/>
      <c r="R39" s="11"/>
      <c r="S39" s="12"/>
      <c r="T39" s="54" t="str">
        <f>IF(T40="","",IF(T40=X40,"△",IF(T40&gt;X40,"○","●")))</f>
        <v>○</v>
      </c>
      <c r="U39" s="55"/>
      <c r="V39" s="55"/>
      <c r="W39" s="55"/>
      <c r="X39" s="55"/>
      <c r="Y39" s="56"/>
      <c r="Z39" s="54" t="str">
        <f>IF(Z40="","",IF(Z40=AD40,"△",IF(Z40&gt;AD40,"○","●")))</f>
        <v>●</v>
      </c>
      <c r="AA39" s="55"/>
      <c r="AB39" s="55"/>
      <c r="AC39" s="55"/>
      <c r="AD39" s="55"/>
      <c r="AE39" s="56"/>
      <c r="AF39" s="58">
        <f>COUNTIF(N39:AE39,"○")</f>
        <v>1</v>
      </c>
      <c r="AG39" s="30"/>
      <c r="AH39" s="30"/>
      <c r="AI39" s="29">
        <f>COUNTIF(N39:AE39,"△")</f>
        <v>0</v>
      </c>
      <c r="AJ39" s="30"/>
      <c r="AK39" s="60"/>
      <c r="AL39" s="30">
        <f>COUNTIF(N39:AE39,"●")</f>
        <v>1</v>
      </c>
      <c r="AM39" s="30"/>
      <c r="AN39" s="30"/>
      <c r="AO39" s="62">
        <f>AF39*3+AI39*1</f>
        <v>3</v>
      </c>
      <c r="AP39" s="63"/>
      <c r="AQ39" s="64"/>
      <c r="AR39" s="30">
        <f>SUM(N40,T40,Z40)</f>
        <v>9</v>
      </c>
      <c r="AS39" s="30"/>
      <c r="AT39" s="60"/>
      <c r="AU39" s="29">
        <f>SUM(R40,X40,AD40)</f>
        <v>2</v>
      </c>
      <c r="AV39" s="30"/>
      <c r="AW39" s="30"/>
      <c r="AX39" s="33">
        <f>AR39-AU39</f>
        <v>7</v>
      </c>
      <c r="AY39" s="34"/>
      <c r="AZ39" s="35"/>
      <c r="BA39" s="39">
        <v>2</v>
      </c>
      <c r="BB39" s="40"/>
      <c r="BC39" s="41"/>
      <c r="BJ39" s="23"/>
      <c r="BK39" s="23"/>
      <c r="BL39" s="23"/>
    </row>
    <row r="40" spans="2:64" ht="19.5" customHeight="1" x14ac:dyDescent="0.15">
      <c r="B40" s="78"/>
      <c r="C40" s="79"/>
      <c r="D40" s="79"/>
      <c r="E40" s="79"/>
      <c r="F40" s="79"/>
      <c r="G40" s="79"/>
      <c r="H40" s="79"/>
      <c r="I40" s="79"/>
      <c r="J40" s="79"/>
      <c r="K40" s="79"/>
      <c r="L40" s="79"/>
      <c r="M40" s="79"/>
      <c r="N40" s="73"/>
      <c r="O40" s="74"/>
      <c r="P40" s="75"/>
      <c r="Q40" s="75"/>
      <c r="R40" s="76"/>
      <c r="S40" s="77"/>
      <c r="T40" s="73">
        <v>8</v>
      </c>
      <c r="U40" s="74"/>
      <c r="V40" s="75" t="s">
        <v>11</v>
      </c>
      <c r="W40" s="75"/>
      <c r="X40" s="76">
        <v>0</v>
      </c>
      <c r="Y40" s="77"/>
      <c r="Z40" s="73">
        <v>1</v>
      </c>
      <c r="AA40" s="74"/>
      <c r="AB40" s="75" t="s">
        <v>11</v>
      </c>
      <c r="AC40" s="75"/>
      <c r="AD40" s="76">
        <v>2</v>
      </c>
      <c r="AE40" s="77"/>
      <c r="AF40" s="80"/>
      <c r="AG40" s="69"/>
      <c r="AH40" s="69"/>
      <c r="AI40" s="68"/>
      <c r="AJ40" s="69"/>
      <c r="AK40" s="81"/>
      <c r="AL40" s="69"/>
      <c r="AM40" s="69"/>
      <c r="AN40" s="69"/>
      <c r="AO40" s="82"/>
      <c r="AP40" s="83"/>
      <c r="AQ40" s="84"/>
      <c r="AR40" s="69"/>
      <c r="AS40" s="69"/>
      <c r="AT40" s="81"/>
      <c r="AU40" s="68"/>
      <c r="AV40" s="69"/>
      <c r="AW40" s="69"/>
      <c r="AX40" s="70"/>
      <c r="AY40" s="71"/>
      <c r="AZ40" s="72"/>
      <c r="BA40" s="39"/>
      <c r="BB40" s="40"/>
      <c r="BC40" s="41"/>
    </row>
    <row r="41" spans="2:64" ht="19.5" customHeight="1" x14ac:dyDescent="0.15">
      <c r="B41" s="50" t="s">
        <v>16</v>
      </c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4" t="str">
        <f>IF(N42="","",IF(N42=R42,"△",IF(N42&gt;R42,"○","●")))</f>
        <v>●</v>
      </c>
      <c r="O41" s="55"/>
      <c r="P41" s="55"/>
      <c r="Q41" s="55"/>
      <c r="R41" s="55"/>
      <c r="S41" s="56"/>
      <c r="T41" s="10"/>
      <c r="U41" s="11"/>
      <c r="V41" s="57"/>
      <c r="W41" s="57"/>
      <c r="X41" s="11"/>
      <c r="Y41" s="12"/>
      <c r="Z41" s="54" t="str">
        <f>IF(Z42="","",IF(Z42=AD42,"△",IF(Z42&gt;AD42,"○","●")))</f>
        <v>●</v>
      </c>
      <c r="AA41" s="55"/>
      <c r="AB41" s="55"/>
      <c r="AC41" s="55"/>
      <c r="AD41" s="55"/>
      <c r="AE41" s="56"/>
      <c r="AF41" s="58">
        <f>COUNTIF(N41:AE41,"○")</f>
        <v>0</v>
      </c>
      <c r="AG41" s="30"/>
      <c r="AH41" s="30"/>
      <c r="AI41" s="29">
        <f>COUNTIF(N41:AE41,"△")</f>
        <v>0</v>
      </c>
      <c r="AJ41" s="30"/>
      <c r="AK41" s="60"/>
      <c r="AL41" s="30">
        <f>COUNTIF(N41:AE41,"●")</f>
        <v>2</v>
      </c>
      <c r="AM41" s="30"/>
      <c r="AN41" s="30"/>
      <c r="AO41" s="62">
        <f>AF41*3+AI41*1</f>
        <v>0</v>
      </c>
      <c r="AP41" s="63"/>
      <c r="AQ41" s="64"/>
      <c r="AR41" s="30">
        <f>SUM(N42,T42,Z42)</f>
        <v>0</v>
      </c>
      <c r="AS41" s="30"/>
      <c r="AT41" s="60"/>
      <c r="AU41" s="29">
        <f>SUM(R42,X42,AD42)</f>
        <v>12</v>
      </c>
      <c r="AV41" s="30"/>
      <c r="AW41" s="30"/>
      <c r="AX41" s="33">
        <f>AR41-AU41</f>
        <v>-12</v>
      </c>
      <c r="AY41" s="34"/>
      <c r="AZ41" s="35"/>
      <c r="BA41" s="39">
        <v>3</v>
      </c>
      <c r="BB41" s="40"/>
      <c r="BC41" s="41"/>
    </row>
    <row r="42" spans="2:64" ht="19.5" customHeight="1" x14ac:dyDescent="0.15">
      <c r="B42" s="78"/>
      <c r="C42" s="79"/>
      <c r="D42" s="79"/>
      <c r="E42" s="79"/>
      <c r="F42" s="79"/>
      <c r="G42" s="79"/>
      <c r="H42" s="79"/>
      <c r="I42" s="79"/>
      <c r="J42" s="79"/>
      <c r="K42" s="79"/>
      <c r="L42" s="79"/>
      <c r="M42" s="79"/>
      <c r="N42" s="73">
        <v>0</v>
      </c>
      <c r="O42" s="74"/>
      <c r="P42" s="75" t="s">
        <v>11</v>
      </c>
      <c r="Q42" s="75"/>
      <c r="R42" s="76">
        <v>8</v>
      </c>
      <c r="S42" s="77"/>
      <c r="T42" s="73"/>
      <c r="U42" s="74"/>
      <c r="V42" s="75"/>
      <c r="W42" s="75"/>
      <c r="X42" s="76"/>
      <c r="Y42" s="77"/>
      <c r="Z42" s="73">
        <v>0</v>
      </c>
      <c r="AA42" s="74"/>
      <c r="AB42" s="75" t="s">
        <v>11</v>
      </c>
      <c r="AC42" s="75"/>
      <c r="AD42" s="76">
        <v>4</v>
      </c>
      <c r="AE42" s="77"/>
      <c r="AF42" s="80"/>
      <c r="AG42" s="69"/>
      <c r="AH42" s="69"/>
      <c r="AI42" s="68"/>
      <c r="AJ42" s="69"/>
      <c r="AK42" s="81"/>
      <c r="AL42" s="69"/>
      <c r="AM42" s="69"/>
      <c r="AN42" s="69"/>
      <c r="AO42" s="82"/>
      <c r="AP42" s="83"/>
      <c r="AQ42" s="84"/>
      <c r="AR42" s="69"/>
      <c r="AS42" s="69"/>
      <c r="AT42" s="81"/>
      <c r="AU42" s="68"/>
      <c r="AV42" s="69"/>
      <c r="AW42" s="69"/>
      <c r="AX42" s="70"/>
      <c r="AY42" s="71"/>
      <c r="AZ42" s="72"/>
      <c r="BA42" s="39"/>
      <c r="BB42" s="40"/>
      <c r="BC42" s="41"/>
    </row>
    <row r="43" spans="2:64" ht="19.5" customHeight="1" x14ac:dyDescent="0.15">
      <c r="B43" s="50" t="s">
        <v>23</v>
      </c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4" t="str">
        <f>IF(N44="","",IF(N44=R44,"△",IF(N44&gt;R44,"○","●")))</f>
        <v>○</v>
      </c>
      <c r="O43" s="55"/>
      <c r="P43" s="55"/>
      <c r="Q43" s="55"/>
      <c r="R43" s="55"/>
      <c r="S43" s="56"/>
      <c r="T43" s="54" t="str">
        <f>IF(T44="","",IF(T44=X44,"△",IF(T44&gt;X44,"○","●")))</f>
        <v>○</v>
      </c>
      <c r="U43" s="55"/>
      <c r="V43" s="55"/>
      <c r="W43" s="55"/>
      <c r="X43" s="55"/>
      <c r="Y43" s="56"/>
      <c r="Z43" s="10"/>
      <c r="AA43" s="11"/>
      <c r="AB43" s="57"/>
      <c r="AC43" s="57"/>
      <c r="AD43" s="11"/>
      <c r="AE43" s="12"/>
      <c r="AF43" s="58">
        <f>COUNTIF(N43:AE43,"○")</f>
        <v>2</v>
      </c>
      <c r="AG43" s="30"/>
      <c r="AH43" s="30"/>
      <c r="AI43" s="29">
        <f>COUNTIF(N43:AE43,"△")</f>
        <v>0</v>
      </c>
      <c r="AJ43" s="30"/>
      <c r="AK43" s="60"/>
      <c r="AL43" s="30">
        <f>COUNTIF(N43:AE43,"●")</f>
        <v>0</v>
      </c>
      <c r="AM43" s="30"/>
      <c r="AN43" s="30"/>
      <c r="AO43" s="62">
        <f>AF43*3+AI43*1</f>
        <v>6</v>
      </c>
      <c r="AP43" s="63"/>
      <c r="AQ43" s="64"/>
      <c r="AR43" s="30">
        <f>SUM(N44,T44,Z44)</f>
        <v>6</v>
      </c>
      <c r="AS43" s="30"/>
      <c r="AT43" s="60"/>
      <c r="AU43" s="29">
        <f>SUM(R44,X44,AD44)</f>
        <v>1</v>
      </c>
      <c r="AV43" s="30"/>
      <c r="AW43" s="30"/>
      <c r="AX43" s="33">
        <f>AR43-AU43</f>
        <v>5</v>
      </c>
      <c r="AY43" s="34"/>
      <c r="AZ43" s="35"/>
      <c r="BA43" s="92">
        <v>1</v>
      </c>
      <c r="BB43" s="93"/>
      <c r="BC43" s="94"/>
    </row>
    <row r="44" spans="2:64" ht="19.5" customHeight="1" thickBot="1" x14ac:dyDescent="0.2">
      <c r="B44" s="52"/>
      <c r="C44" s="53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45">
        <v>2</v>
      </c>
      <c r="O44" s="46"/>
      <c r="P44" s="47" t="s">
        <v>11</v>
      </c>
      <c r="Q44" s="47"/>
      <c r="R44" s="48">
        <v>1</v>
      </c>
      <c r="S44" s="49"/>
      <c r="T44" s="45">
        <v>4</v>
      </c>
      <c r="U44" s="46"/>
      <c r="V44" s="47" t="s">
        <v>11</v>
      </c>
      <c r="W44" s="47"/>
      <c r="X44" s="48">
        <v>0</v>
      </c>
      <c r="Y44" s="49"/>
      <c r="Z44" s="45"/>
      <c r="AA44" s="46"/>
      <c r="AB44" s="47"/>
      <c r="AC44" s="47"/>
      <c r="AD44" s="48"/>
      <c r="AE44" s="49"/>
      <c r="AF44" s="59"/>
      <c r="AG44" s="32"/>
      <c r="AH44" s="32"/>
      <c r="AI44" s="31"/>
      <c r="AJ44" s="32"/>
      <c r="AK44" s="61"/>
      <c r="AL44" s="32"/>
      <c r="AM44" s="32"/>
      <c r="AN44" s="32"/>
      <c r="AO44" s="65"/>
      <c r="AP44" s="66"/>
      <c r="AQ44" s="67"/>
      <c r="AR44" s="32"/>
      <c r="AS44" s="32"/>
      <c r="AT44" s="61"/>
      <c r="AU44" s="31"/>
      <c r="AV44" s="32"/>
      <c r="AW44" s="32"/>
      <c r="AX44" s="36"/>
      <c r="AY44" s="37"/>
      <c r="AZ44" s="38"/>
      <c r="BA44" s="104"/>
      <c r="BB44" s="105"/>
      <c r="BC44" s="106"/>
    </row>
    <row r="45" spans="2:64" ht="19.5" customHeight="1" x14ac:dyDescent="0.15"/>
    <row r="46" spans="2:64" ht="19.5" customHeight="1" thickBot="1" x14ac:dyDescent="0.2">
      <c r="B46" s="7" t="s">
        <v>14</v>
      </c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9"/>
      <c r="R46" s="9"/>
      <c r="S46" s="9"/>
      <c r="AR46" s="25"/>
      <c r="AS46" s="21"/>
      <c r="AT46" s="21"/>
      <c r="AU46" s="21"/>
      <c r="AV46" s="21"/>
      <c r="AW46" s="21"/>
    </row>
    <row r="47" spans="2:64" ht="35.25" customHeight="1" x14ac:dyDescent="0.15">
      <c r="B47" s="95"/>
      <c r="C47" s="96"/>
      <c r="D47" s="96"/>
      <c r="E47" s="96"/>
      <c r="F47" s="96"/>
      <c r="G47" s="96"/>
      <c r="H47" s="96"/>
      <c r="I47" s="96"/>
      <c r="J47" s="96"/>
      <c r="K47" s="96"/>
      <c r="L47" s="96"/>
      <c r="M47" s="97"/>
      <c r="N47" s="98" t="str">
        <f>B48</f>
        <v>FC中標津B</v>
      </c>
      <c r="O47" s="99"/>
      <c r="P47" s="99"/>
      <c r="Q47" s="99"/>
      <c r="R47" s="99"/>
      <c r="S47" s="100"/>
      <c r="T47" s="98" t="str">
        <f>B50</f>
        <v>根室北斗FC</v>
      </c>
      <c r="U47" s="99"/>
      <c r="V47" s="99"/>
      <c r="W47" s="99"/>
      <c r="X47" s="99"/>
      <c r="Y47" s="100"/>
      <c r="Z47" s="98" t="str">
        <f>B52</f>
        <v>FC中標津C</v>
      </c>
      <c r="AA47" s="99"/>
      <c r="AB47" s="99"/>
      <c r="AC47" s="99"/>
      <c r="AD47" s="99"/>
      <c r="AE47" s="100"/>
      <c r="AF47" s="101" t="s">
        <v>0</v>
      </c>
      <c r="AG47" s="102"/>
      <c r="AH47" s="90"/>
      <c r="AI47" s="85" t="s">
        <v>1</v>
      </c>
      <c r="AJ47" s="85"/>
      <c r="AK47" s="85"/>
      <c r="AL47" s="85" t="s">
        <v>2</v>
      </c>
      <c r="AM47" s="85"/>
      <c r="AN47" s="86"/>
      <c r="AO47" s="103" t="s">
        <v>3</v>
      </c>
      <c r="AP47" s="85"/>
      <c r="AQ47" s="91"/>
      <c r="AR47" s="90" t="s">
        <v>4</v>
      </c>
      <c r="AS47" s="85"/>
      <c r="AT47" s="85"/>
      <c r="AU47" s="85" t="s">
        <v>5</v>
      </c>
      <c r="AV47" s="85"/>
      <c r="AW47" s="86"/>
      <c r="AX47" s="87" t="s">
        <v>6</v>
      </c>
      <c r="AY47" s="88"/>
      <c r="AZ47" s="89"/>
      <c r="BA47" s="90" t="s">
        <v>7</v>
      </c>
      <c r="BB47" s="85"/>
      <c r="BC47" s="91"/>
    </row>
    <row r="48" spans="2:64" ht="19.5" customHeight="1" x14ac:dyDescent="0.15">
      <c r="B48" s="50" t="s">
        <v>19</v>
      </c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10"/>
      <c r="O48" s="11"/>
      <c r="P48" s="57"/>
      <c r="Q48" s="57"/>
      <c r="R48" s="11"/>
      <c r="S48" s="12"/>
      <c r="T48" s="54" t="str">
        <f>IF(T49="","",IF(T49=X49,"△",IF(T49&gt;X49,"○","●")))</f>
        <v>△</v>
      </c>
      <c r="U48" s="55"/>
      <c r="V48" s="55"/>
      <c r="W48" s="55"/>
      <c r="X48" s="55"/>
      <c r="Y48" s="56"/>
      <c r="Z48" s="54" t="str">
        <f>IF(Z49="","",IF(Z49=AD49,"△",IF(Z49&gt;AD49,"○","●")))</f>
        <v>○</v>
      </c>
      <c r="AA48" s="55"/>
      <c r="AB48" s="55"/>
      <c r="AC48" s="55"/>
      <c r="AD48" s="55"/>
      <c r="AE48" s="56"/>
      <c r="AF48" s="58">
        <f>COUNTIF(N48:AE48,"○")</f>
        <v>1</v>
      </c>
      <c r="AG48" s="30"/>
      <c r="AH48" s="30"/>
      <c r="AI48" s="29">
        <f>COUNTIF(N48:AE48,"△")</f>
        <v>1</v>
      </c>
      <c r="AJ48" s="30"/>
      <c r="AK48" s="60"/>
      <c r="AL48" s="30">
        <f>COUNTIF(N48:AE48,"●")</f>
        <v>0</v>
      </c>
      <c r="AM48" s="30"/>
      <c r="AN48" s="30"/>
      <c r="AO48" s="62">
        <f>AF48*3+AI48*1</f>
        <v>4</v>
      </c>
      <c r="AP48" s="63"/>
      <c r="AQ48" s="64"/>
      <c r="AR48" s="30">
        <f>SUM(N49,T49,Z49)</f>
        <v>6</v>
      </c>
      <c r="AS48" s="30"/>
      <c r="AT48" s="60"/>
      <c r="AU48" s="29">
        <f>SUM(R49,X49,AD49)</f>
        <v>1</v>
      </c>
      <c r="AV48" s="30"/>
      <c r="AW48" s="30"/>
      <c r="AX48" s="33">
        <f>AR48-AU48</f>
        <v>5</v>
      </c>
      <c r="AY48" s="34"/>
      <c r="AZ48" s="35"/>
      <c r="BA48" s="92">
        <v>1</v>
      </c>
      <c r="BB48" s="93"/>
      <c r="BC48" s="94"/>
    </row>
    <row r="49" spans="2:55" ht="19.5" customHeight="1" x14ac:dyDescent="0.15">
      <c r="B49" s="78"/>
      <c r="C49" s="79"/>
      <c r="D49" s="79"/>
      <c r="E49" s="79"/>
      <c r="F49" s="79"/>
      <c r="G49" s="79"/>
      <c r="H49" s="79"/>
      <c r="I49" s="79"/>
      <c r="J49" s="79"/>
      <c r="K49" s="79"/>
      <c r="L49" s="79"/>
      <c r="M49" s="79"/>
      <c r="N49" s="73"/>
      <c r="O49" s="74"/>
      <c r="P49" s="75"/>
      <c r="Q49" s="75"/>
      <c r="R49" s="76"/>
      <c r="S49" s="77"/>
      <c r="T49" s="73">
        <v>1</v>
      </c>
      <c r="U49" s="74"/>
      <c r="V49" s="75" t="s">
        <v>11</v>
      </c>
      <c r="W49" s="75"/>
      <c r="X49" s="76">
        <v>1</v>
      </c>
      <c r="Y49" s="77"/>
      <c r="Z49" s="73">
        <v>5</v>
      </c>
      <c r="AA49" s="74"/>
      <c r="AB49" s="75" t="s">
        <v>11</v>
      </c>
      <c r="AC49" s="75"/>
      <c r="AD49" s="76">
        <v>0</v>
      </c>
      <c r="AE49" s="77"/>
      <c r="AF49" s="80"/>
      <c r="AG49" s="69"/>
      <c r="AH49" s="69"/>
      <c r="AI49" s="68"/>
      <c r="AJ49" s="69"/>
      <c r="AK49" s="81"/>
      <c r="AL49" s="69"/>
      <c r="AM49" s="69"/>
      <c r="AN49" s="69"/>
      <c r="AO49" s="82"/>
      <c r="AP49" s="83"/>
      <c r="AQ49" s="84"/>
      <c r="AR49" s="69"/>
      <c r="AS49" s="69"/>
      <c r="AT49" s="81"/>
      <c r="AU49" s="68"/>
      <c r="AV49" s="69"/>
      <c r="AW49" s="69"/>
      <c r="AX49" s="70"/>
      <c r="AY49" s="71"/>
      <c r="AZ49" s="72"/>
      <c r="BA49" s="92"/>
      <c r="BB49" s="93"/>
      <c r="BC49" s="94"/>
    </row>
    <row r="50" spans="2:55" ht="19.5" customHeight="1" x14ac:dyDescent="0.15">
      <c r="B50" s="50" t="s">
        <v>21</v>
      </c>
      <c r="C50" s="51"/>
      <c r="D50" s="51"/>
      <c r="E50" s="51"/>
      <c r="F50" s="51"/>
      <c r="G50" s="51"/>
      <c r="H50" s="51"/>
      <c r="I50" s="51"/>
      <c r="J50" s="51"/>
      <c r="K50" s="51"/>
      <c r="L50" s="51"/>
      <c r="M50" s="51"/>
      <c r="N50" s="54" t="str">
        <f>IF(N51="","",IF(N51=R51,"△",IF(N51&gt;R51,"○","●")))</f>
        <v>△</v>
      </c>
      <c r="O50" s="55"/>
      <c r="P50" s="55"/>
      <c r="Q50" s="55"/>
      <c r="R50" s="55"/>
      <c r="S50" s="56"/>
      <c r="T50" s="10"/>
      <c r="U50" s="11"/>
      <c r="V50" s="57"/>
      <c r="W50" s="57"/>
      <c r="X50" s="11"/>
      <c r="Y50" s="12"/>
      <c r="Z50" s="54" t="str">
        <f>IF(Z51="","",IF(Z51=AD51,"△",IF(Z51&gt;AD51,"○","●")))</f>
        <v>○</v>
      </c>
      <c r="AA50" s="55"/>
      <c r="AB50" s="55"/>
      <c r="AC50" s="55"/>
      <c r="AD50" s="55"/>
      <c r="AE50" s="56"/>
      <c r="AF50" s="58">
        <f>COUNTIF(N50:AE50,"○")</f>
        <v>1</v>
      </c>
      <c r="AG50" s="30"/>
      <c r="AH50" s="30"/>
      <c r="AI50" s="29">
        <f>COUNTIF(N50:AE50,"△")</f>
        <v>1</v>
      </c>
      <c r="AJ50" s="30"/>
      <c r="AK50" s="60"/>
      <c r="AL50" s="30">
        <f>COUNTIF(N50:AE50,"●")</f>
        <v>0</v>
      </c>
      <c r="AM50" s="30"/>
      <c r="AN50" s="30"/>
      <c r="AO50" s="62">
        <f>AF50*3+AI50*1</f>
        <v>4</v>
      </c>
      <c r="AP50" s="63"/>
      <c r="AQ50" s="64"/>
      <c r="AR50" s="30">
        <f>SUM(N51,T51,Z51)</f>
        <v>5</v>
      </c>
      <c r="AS50" s="30"/>
      <c r="AT50" s="60"/>
      <c r="AU50" s="29">
        <f>SUM(R51,X51,AD51)</f>
        <v>1</v>
      </c>
      <c r="AV50" s="30"/>
      <c r="AW50" s="30"/>
      <c r="AX50" s="33">
        <f>AR50-AU50</f>
        <v>4</v>
      </c>
      <c r="AY50" s="34"/>
      <c r="AZ50" s="35"/>
      <c r="BA50" s="39">
        <v>2</v>
      </c>
      <c r="BB50" s="40"/>
      <c r="BC50" s="41"/>
    </row>
    <row r="51" spans="2:55" ht="19.5" customHeight="1" x14ac:dyDescent="0.15">
      <c r="B51" s="78"/>
      <c r="C51" s="79"/>
      <c r="D51" s="79"/>
      <c r="E51" s="79"/>
      <c r="F51" s="79"/>
      <c r="G51" s="79"/>
      <c r="H51" s="79"/>
      <c r="I51" s="79"/>
      <c r="J51" s="79"/>
      <c r="K51" s="79"/>
      <c r="L51" s="79"/>
      <c r="M51" s="79"/>
      <c r="N51" s="73">
        <v>1</v>
      </c>
      <c r="O51" s="74"/>
      <c r="P51" s="75" t="s">
        <v>11</v>
      </c>
      <c r="Q51" s="75"/>
      <c r="R51" s="76">
        <v>1</v>
      </c>
      <c r="S51" s="77"/>
      <c r="T51" s="73"/>
      <c r="U51" s="74"/>
      <c r="V51" s="75"/>
      <c r="W51" s="75"/>
      <c r="X51" s="76"/>
      <c r="Y51" s="77"/>
      <c r="Z51" s="73">
        <v>4</v>
      </c>
      <c r="AA51" s="74"/>
      <c r="AB51" s="75" t="s">
        <v>11</v>
      </c>
      <c r="AC51" s="75"/>
      <c r="AD51" s="76">
        <v>0</v>
      </c>
      <c r="AE51" s="77"/>
      <c r="AF51" s="80"/>
      <c r="AG51" s="69"/>
      <c r="AH51" s="69"/>
      <c r="AI51" s="68"/>
      <c r="AJ51" s="69"/>
      <c r="AK51" s="81"/>
      <c r="AL51" s="69"/>
      <c r="AM51" s="69"/>
      <c r="AN51" s="69"/>
      <c r="AO51" s="82"/>
      <c r="AP51" s="83"/>
      <c r="AQ51" s="84"/>
      <c r="AR51" s="69"/>
      <c r="AS51" s="69"/>
      <c r="AT51" s="81"/>
      <c r="AU51" s="68"/>
      <c r="AV51" s="69"/>
      <c r="AW51" s="69"/>
      <c r="AX51" s="70"/>
      <c r="AY51" s="71"/>
      <c r="AZ51" s="72"/>
      <c r="BA51" s="39"/>
      <c r="BB51" s="40"/>
      <c r="BC51" s="41"/>
    </row>
    <row r="52" spans="2:55" ht="19.5" customHeight="1" x14ac:dyDescent="0.15">
      <c r="B52" s="50" t="s">
        <v>22</v>
      </c>
      <c r="C52" s="51"/>
      <c r="D52" s="51"/>
      <c r="E52" s="51"/>
      <c r="F52" s="51"/>
      <c r="G52" s="51"/>
      <c r="H52" s="51"/>
      <c r="I52" s="51"/>
      <c r="J52" s="51"/>
      <c r="K52" s="51"/>
      <c r="L52" s="51"/>
      <c r="M52" s="51"/>
      <c r="N52" s="54" t="str">
        <f>IF(N53="","",IF(N53=R53,"△",IF(N53&gt;R53,"○","●")))</f>
        <v>●</v>
      </c>
      <c r="O52" s="55"/>
      <c r="P52" s="55"/>
      <c r="Q52" s="55"/>
      <c r="R52" s="55"/>
      <c r="S52" s="56"/>
      <c r="T52" s="54" t="str">
        <f>IF(T53="","",IF(T53=X53,"△",IF(T53&gt;X53,"○","●")))</f>
        <v>●</v>
      </c>
      <c r="U52" s="55"/>
      <c r="V52" s="55"/>
      <c r="W52" s="55"/>
      <c r="X52" s="55"/>
      <c r="Y52" s="56"/>
      <c r="Z52" s="10"/>
      <c r="AA52" s="11"/>
      <c r="AB52" s="57"/>
      <c r="AC52" s="57"/>
      <c r="AD52" s="11"/>
      <c r="AE52" s="12"/>
      <c r="AF52" s="58">
        <f>COUNTIF(N52:AE52,"○")</f>
        <v>0</v>
      </c>
      <c r="AG52" s="30"/>
      <c r="AH52" s="30"/>
      <c r="AI52" s="29">
        <f>COUNTIF(N52:AE52,"△")</f>
        <v>0</v>
      </c>
      <c r="AJ52" s="30"/>
      <c r="AK52" s="60"/>
      <c r="AL52" s="30">
        <f>COUNTIF(N52:AE52,"●")</f>
        <v>2</v>
      </c>
      <c r="AM52" s="30"/>
      <c r="AN52" s="30"/>
      <c r="AO52" s="62">
        <f>AF52*3+AI52*1</f>
        <v>0</v>
      </c>
      <c r="AP52" s="63"/>
      <c r="AQ52" s="64"/>
      <c r="AR52" s="30">
        <f>SUM(N53,T53,Z53)</f>
        <v>0</v>
      </c>
      <c r="AS52" s="30"/>
      <c r="AT52" s="60"/>
      <c r="AU52" s="29">
        <f>SUM(R53,X53,AD53)</f>
        <v>9</v>
      </c>
      <c r="AV52" s="30"/>
      <c r="AW52" s="30"/>
      <c r="AX52" s="33">
        <f>AR52-AU52</f>
        <v>-9</v>
      </c>
      <c r="AY52" s="34"/>
      <c r="AZ52" s="35"/>
      <c r="BA52" s="39">
        <v>3</v>
      </c>
      <c r="BB52" s="40"/>
      <c r="BC52" s="41"/>
    </row>
    <row r="53" spans="2:55" ht="19.5" customHeight="1" thickBot="1" x14ac:dyDescent="0.2">
      <c r="B53" s="52"/>
      <c r="C53" s="53"/>
      <c r="D53" s="53"/>
      <c r="E53" s="53"/>
      <c r="F53" s="53"/>
      <c r="G53" s="53"/>
      <c r="H53" s="53"/>
      <c r="I53" s="53"/>
      <c r="J53" s="53"/>
      <c r="K53" s="53"/>
      <c r="L53" s="53"/>
      <c r="M53" s="53"/>
      <c r="N53" s="45">
        <v>0</v>
      </c>
      <c r="O53" s="46"/>
      <c r="P53" s="47" t="s">
        <v>11</v>
      </c>
      <c r="Q53" s="47"/>
      <c r="R53" s="48">
        <v>5</v>
      </c>
      <c r="S53" s="49"/>
      <c r="T53" s="45">
        <v>0</v>
      </c>
      <c r="U53" s="46"/>
      <c r="V53" s="47" t="s">
        <v>11</v>
      </c>
      <c r="W53" s="47"/>
      <c r="X53" s="48">
        <v>4</v>
      </c>
      <c r="Y53" s="49"/>
      <c r="Z53" s="45"/>
      <c r="AA53" s="46"/>
      <c r="AB53" s="47"/>
      <c r="AC53" s="47"/>
      <c r="AD53" s="48"/>
      <c r="AE53" s="49"/>
      <c r="AF53" s="59"/>
      <c r="AG53" s="32"/>
      <c r="AH53" s="32"/>
      <c r="AI53" s="31"/>
      <c r="AJ53" s="32"/>
      <c r="AK53" s="61"/>
      <c r="AL53" s="32"/>
      <c r="AM53" s="32"/>
      <c r="AN53" s="32"/>
      <c r="AO53" s="65"/>
      <c r="AP53" s="66"/>
      <c r="AQ53" s="67"/>
      <c r="AR53" s="32"/>
      <c r="AS53" s="32"/>
      <c r="AT53" s="61"/>
      <c r="AU53" s="31"/>
      <c r="AV53" s="32"/>
      <c r="AW53" s="32"/>
      <c r="AX53" s="36"/>
      <c r="AY53" s="37"/>
      <c r="AZ53" s="38"/>
      <c r="BA53" s="42"/>
      <c r="BB53" s="43"/>
      <c r="BC53" s="44"/>
    </row>
    <row r="54" spans="2:55" ht="19.5" customHeight="1" x14ac:dyDescent="0.15"/>
    <row r="55" spans="2:55" ht="19.5" customHeight="1" x14ac:dyDescent="0.15">
      <c r="B55" s="107" t="s">
        <v>27</v>
      </c>
      <c r="C55" s="107"/>
      <c r="D55" s="107"/>
      <c r="E55" s="107"/>
      <c r="F55" s="107"/>
      <c r="G55" s="107"/>
      <c r="H55" s="107"/>
      <c r="I55" s="107"/>
      <c r="J55" s="107"/>
      <c r="K55" s="107"/>
      <c r="L55" s="107"/>
      <c r="M55" s="107"/>
      <c r="N55" s="107"/>
      <c r="O55" s="107"/>
      <c r="P55" s="107"/>
      <c r="Q55" s="107"/>
      <c r="R55" s="107"/>
      <c r="S55" s="107"/>
      <c r="T55" s="107"/>
      <c r="U55" s="107"/>
      <c r="V55" s="107"/>
    </row>
    <row r="56" spans="2:55" ht="19.5" customHeight="1" x14ac:dyDescent="0.15">
      <c r="H56" s="108" t="s">
        <v>28</v>
      </c>
      <c r="I56" s="108"/>
      <c r="J56" s="108"/>
      <c r="K56" s="108"/>
      <c r="L56" s="108"/>
      <c r="M56" s="108"/>
      <c r="N56" s="108"/>
      <c r="O56" s="108"/>
      <c r="P56" s="108"/>
      <c r="AI56" s="108" t="s">
        <v>29</v>
      </c>
      <c r="AJ56" s="108"/>
      <c r="AK56" s="108"/>
      <c r="AL56" s="108"/>
      <c r="AM56" s="108"/>
      <c r="AN56" s="108"/>
      <c r="AO56" s="108"/>
      <c r="AP56" s="108"/>
      <c r="AQ56" s="108"/>
    </row>
    <row r="57" spans="2:55" ht="19.5" customHeight="1" x14ac:dyDescent="0.15">
      <c r="H57" s="109" t="s">
        <v>31</v>
      </c>
      <c r="I57" s="109"/>
      <c r="J57" s="109"/>
      <c r="K57" s="109"/>
      <c r="L57" s="109"/>
      <c r="M57" s="109"/>
      <c r="N57" s="109"/>
      <c r="O57" s="109"/>
      <c r="P57" s="109"/>
      <c r="Q57" s="109"/>
      <c r="R57" s="109"/>
      <c r="S57" s="109"/>
      <c r="T57" s="109"/>
      <c r="U57" s="109"/>
      <c r="W57" s="110">
        <v>2</v>
      </c>
      <c r="X57" s="110"/>
      <c r="Y57" s="110"/>
      <c r="Z57" s="110"/>
      <c r="AA57" s="108" t="s">
        <v>30</v>
      </c>
      <c r="AB57" s="108"/>
      <c r="AC57" s="108"/>
      <c r="AD57" s="108">
        <v>1</v>
      </c>
      <c r="AE57" s="108"/>
      <c r="AF57" s="108"/>
      <c r="AG57" s="108"/>
      <c r="AI57" s="40" t="s">
        <v>32</v>
      </c>
      <c r="AJ57" s="40"/>
      <c r="AK57" s="40"/>
      <c r="AL57" s="40"/>
      <c r="AM57" s="40"/>
      <c r="AN57" s="40"/>
      <c r="AO57" s="40"/>
      <c r="AP57" s="40"/>
      <c r="AQ57" s="40"/>
      <c r="AR57" s="40"/>
      <c r="AS57" s="40"/>
      <c r="AT57" s="40"/>
      <c r="AU57" s="40"/>
      <c r="AV57" s="40"/>
    </row>
    <row r="58" spans="2:55" ht="19.5" customHeight="1" x14ac:dyDescent="0.15"/>
    <row r="59" spans="2:55" ht="19.5" customHeight="1" x14ac:dyDescent="0.15"/>
    <row r="60" spans="2:55" ht="19.5" customHeight="1" x14ac:dyDescent="0.15"/>
    <row r="61" spans="2:55" ht="19.5" customHeight="1" x14ac:dyDescent="0.15"/>
    <row r="62" spans="2:55" ht="19.5" customHeight="1" x14ac:dyDescent="0.15"/>
    <row r="63" spans="2:55" ht="19.5" customHeight="1" x14ac:dyDescent="0.15"/>
    <row r="64" spans="2:55" ht="19.5" customHeight="1" x14ac:dyDescent="0.15"/>
    <row r="65" ht="19.5" customHeight="1" x14ac:dyDescent="0.15"/>
    <row r="66" ht="19.5" customHeight="1" x14ac:dyDescent="0.15"/>
    <row r="67" ht="19.5" customHeight="1" x14ac:dyDescent="0.15"/>
    <row r="68" ht="19.5" customHeight="1" x14ac:dyDescent="0.15"/>
    <row r="69" ht="19.5" customHeight="1" x14ac:dyDescent="0.15"/>
    <row r="70" ht="19.5" customHeight="1" x14ac:dyDescent="0.15"/>
    <row r="71" ht="19.5" customHeight="1" x14ac:dyDescent="0.15"/>
    <row r="72" ht="19.5" customHeight="1" x14ac:dyDescent="0.15"/>
    <row r="73" ht="19.5" customHeight="1" x14ac:dyDescent="0.15"/>
    <row r="74" ht="19.5" customHeight="1" x14ac:dyDescent="0.15"/>
    <row r="75" ht="19.5" customHeight="1" x14ac:dyDescent="0.15"/>
    <row r="76" ht="24" customHeight="1" x14ac:dyDescent="0.15"/>
    <row r="77" ht="19.5" customHeight="1" x14ac:dyDescent="0.15"/>
    <row r="78" ht="19.5" customHeight="1" x14ac:dyDescent="0.15"/>
    <row r="79" ht="19.5" customHeight="1" x14ac:dyDescent="0.15"/>
    <row r="80" ht="18.75" customHeight="1" x14ac:dyDescent="0.15"/>
    <row r="81" ht="18.75" customHeight="1" x14ac:dyDescent="0.15"/>
    <row r="82" ht="18.75" customHeight="1" x14ac:dyDescent="0.15"/>
    <row r="83" ht="18.75" customHeight="1" x14ac:dyDescent="0.15"/>
    <row r="84" ht="18.75" customHeight="1" x14ac:dyDescent="0.15"/>
    <row r="85" ht="30.75" customHeight="1" x14ac:dyDescent="0.15"/>
    <row r="86" ht="13.5" customHeight="1" x14ac:dyDescent="0.15"/>
    <row r="87" ht="19.5" customHeight="1" x14ac:dyDescent="0.15"/>
    <row r="88" ht="19.5" customHeight="1" x14ac:dyDescent="0.15"/>
    <row r="89" ht="18.75" customHeight="1" x14ac:dyDescent="0.15"/>
    <row r="90" ht="18.75" customHeight="1" x14ac:dyDescent="0.15"/>
    <row r="91" ht="18.75" customHeight="1" x14ac:dyDescent="0.15"/>
    <row r="92" ht="18.75" customHeight="1" x14ac:dyDescent="0.15"/>
    <row r="93" ht="18.75" customHeight="1" x14ac:dyDescent="0.15"/>
    <row r="94" ht="21.75" customHeight="1" x14ac:dyDescent="0.15"/>
    <row r="95" ht="19.5" customHeight="1" x14ac:dyDescent="0.15"/>
    <row r="96" ht="19.5" customHeight="1" x14ac:dyDescent="0.15"/>
    <row r="97" ht="18" customHeight="1" x14ac:dyDescent="0.15"/>
    <row r="98" ht="19.5" customHeight="1" x14ac:dyDescent="0.15"/>
    <row r="99" ht="16.5" customHeight="1" x14ac:dyDescent="0.15"/>
    <row r="100" ht="16.5" customHeight="1" x14ac:dyDescent="0.15"/>
    <row r="101" ht="16.5" customHeight="1" x14ac:dyDescent="0.15"/>
    <row r="102" ht="16.5" customHeight="1" x14ac:dyDescent="0.15"/>
    <row r="103" ht="16.5" customHeight="1" x14ac:dyDescent="0.15"/>
    <row r="104" ht="16.5" customHeight="1" x14ac:dyDescent="0.15"/>
    <row r="105" ht="16.5" customHeight="1" x14ac:dyDescent="0.15"/>
    <row r="106" ht="16.5" customHeight="1" x14ac:dyDescent="0.15"/>
    <row r="107" ht="18" customHeight="1" x14ac:dyDescent="0.15"/>
    <row r="108" ht="16.5" customHeight="1" x14ac:dyDescent="0.15"/>
    <row r="109" ht="9.9499999999999993" customHeight="1" x14ac:dyDescent="0.15"/>
    <row r="110" ht="9.9499999999999993" customHeight="1" x14ac:dyDescent="0.15"/>
    <row r="111" ht="9.9499999999999993" customHeight="1" x14ac:dyDescent="0.15"/>
    <row r="112" ht="9.9499999999999993" customHeight="1" x14ac:dyDescent="0.15"/>
    <row r="113" ht="9.9499999999999993" customHeight="1" x14ac:dyDescent="0.15"/>
    <row r="114" ht="9.9499999999999993" customHeight="1" x14ac:dyDescent="0.15"/>
    <row r="115" ht="9.9499999999999993" customHeight="1" x14ac:dyDescent="0.15"/>
    <row r="116" ht="9.9499999999999993" customHeight="1" x14ac:dyDescent="0.15"/>
    <row r="117" ht="9.9499999999999993" customHeight="1" x14ac:dyDescent="0.15"/>
    <row r="118" ht="9.9499999999999993" customHeight="1" x14ac:dyDescent="0.15"/>
    <row r="119" ht="9.9499999999999993" customHeight="1" x14ac:dyDescent="0.15"/>
    <row r="120" ht="9.9499999999999993" customHeight="1" x14ac:dyDescent="0.15"/>
    <row r="121" ht="9.9499999999999993" customHeight="1" x14ac:dyDescent="0.15"/>
    <row r="122" ht="9.9499999999999993" customHeight="1" x14ac:dyDescent="0.15"/>
    <row r="123" ht="9.9499999999999993" customHeight="1" x14ac:dyDescent="0.15"/>
    <row r="124" ht="9.9499999999999993" customHeight="1" x14ac:dyDescent="0.15"/>
    <row r="125" ht="9.9499999999999993" customHeight="1" x14ac:dyDescent="0.15"/>
    <row r="126" ht="9.9499999999999993" customHeight="1" x14ac:dyDescent="0.15"/>
    <row r="127" ht="9.9499999999999993" customHeight="1" x14ac:dyDescent="0.15"/>
    <row r="128" ht="9.9499999999999993" customHeight="1" x14ac:dyDescent="0.15"/>
    <row r="129" ht="9.9499999999999993" customHeight="1" x14ac:dyDescent="0.15"/>
    <row r="130" ht="9.9499999999999993" customHeight="1" x14ac:dyDescent="0.15"/>
    <row r="131" ht="9.9499999999999993" customHeight="1" x14ac:dyDescent="0.15"/>
    <row r="132" ht="9.9499999999999993" customHeight="1" x14ac:dyDescent="0.15"/>
    <row r="133" ht="9.9499999999999993" customHeight="1" x14ac:dyDescent="0.15"/>
    <row r="134" ht="9.9499999999999993" customHeight="1" x14ac:dyDescent="0.15"/>
    <row r="135" ht="9.9499999999999993" customHeight="1" x14ac:dyDescent="0.15"/>
    <row r="136" ht="9.9499999999999993" customHeight="1" x14ac:dyDescent="0.15"/>
    <row r="137" ht="9.9499999999999993" customHeight="1" x14ac:dyDescent="0.15"/>
    <row r="138" ht="9.9499999999999993" customHeight="1" x14ac:dyDescent="0.15"/>
    <row r="139" ht="9.9499999999999993" customHeight="1" x14ac:dyDescent="0.15"/>
    <row r="140" ht="9.9499999999999993" customHeight="1" x14ac:dyDescent="0.15"/>
    <row r="141" ht="9.9499999999999993" customHeight="1" x14ac:dyDescent="0.15"/>
    <row r="142" ht="9.9499999999999993" customHeight="1" x14ac:dyDescent="0.15"/>
    <row r="143" ht="9.9499999999999993" customHeight="1" x14ac:dyDescent="0.15"/>
    <row r="144" ht="9.9499999999999993" customHeight="1" x14ac:dyDescent="0.15"/>
    <row r="145" ht="9.9499999999999993" customHeight="1" x14ac:dyDescent="0.15"/>
    <row r="146" ht="9.9499999999999993" customHeight="1" x14ac:dyDescent="0.15"/>
    <row r="147" ht="9.9499999999999993" customHeight="1" x14ac:dyDescent="0.15"/>
    <row r="148" ht="9.9499999999999993" customHeight="1" x14ac:dyDescent="0.15"/>
    <row r="149" ht="9.9499999999999993" customHeight="1" x14ac:dyDescent="0.15"/>
    <row r="150" ht="9.9499999999999993" customHeight="1" x14ac:dyDescent="0.15"/>
    <row r="151" ht="9.9499999999999993" customHeight="1" x14ac:dyDescent="0.15"/>
    <row r="152" ht="9.9499999999999993" customHeight="1" x14ac:dyDescent="0.15"/>
    <row r="153" ht="9.9499999999999993" customHeight="1" x14ac:dyDescent="0.15"/>
    <row r="154" ht="9.9499999999999993" customHeight="1" x14ac:dyDescent="0.15"/>
    <row r="155" ht="9.9499999999999993" customHeight="1" x14ac:dyDescent="0.15"/>
    <row r="156" ht="9.9499999999999993" customHeight="1" x14ac:dyDescent="0.15"/>
    <row r="157" ht="9.9499999999999993" customHeight="1" x14ac:dyDescent="0.15"/>
    <row r="158" ht="9.9499999999999993" customHeight="1" x14ac:dyDescent="0.15"/>
    <row r="159" ht="9.9499999999999993" customHeight="1" x14ac:dyDescent="0.15"/>
    <row r="160" ht="9.9499999999999993" customHeight="1" x14ac:dyDescent="0.15"/>
    <row r="161" ht="9.9499999999999993" customHeight="1" x14ac:dyDescent="0.15"/>
    <row r="162" ht="9.9499999999999993" customHeight="1" x14ac:dyDescent="0.15"/>
    <row r="163" ht="9.9499999999999993" customHeight="1" x14ac:dyDescent="0.15"/>
    <row r="164" ht="9.9499999999999993" customHeight="1" x14ac:dyDescent="0.15"/>
    <row r="165" ht="9.9499999999999993" customHeight="1" x14ac:dyDescent="0.15"/>
    <row r="166" ht="9.9499999999999993" customHeight="1" x14ac:dyDescent="0.15"/>
    <row r="167" ht="9.9499999999999993" customHeight="1" x14ac:dyDescent="0.15"/>
    <row r="168" ht="9.9499999999999993" customHeight="1" x14ac:dyDescent="0.15"/>
    <row r="169" ht="9.9499999999999993" customHeight="1" x14ac:dyDescent="0.15"/>
    <row r="170" ht="9.9499999999999993" customHeight="1" x14ac:dyDescent="0.15"/>
    <row r="171" ht="9.9499999999999993" customHeight="1" x14ac:dyDescent="0.15"/>
    <row r="172" ht="9.9499999999999993" customHeight="1" x14ac:dyDescent="0.15"/>
    <row r="173" ht="9.9499999999999993" customHeight="1" x14ac:dyDescent="0.15"/>
    <row r="174" ht="9.9499999999999993" customHeight="1" x14ac:dyDescent="0.15"/>
    <row r="175" ht="9.9499999999999993" customHeight="1" x14ac:dyDescent="0.15"/>
    <row r="176" ht="9.9499999999999993" customHeight="1" x14ac:dyDescent="0.15"/>
    <row r="177" ht="9.9499999999999993" customHeight="1" x14ac:dyDescent="0.15"/>
    <row r="178" ht="9.9499999999999993" customHeight="1" x14ac:dyDescent="0.15"/>
    <row r="179" ht="9.9499999999999993" customHeight="1" x14ac:dyDescent="0.15"/>
    <row r="180" ht="9.9499999999999993" customHeight="1" x14ac:dyDescent="0.15"/>
    <row r="181" ht="9.9499999999999993" customHeight="1" x14ac:dyDescent="0.15"/>
    <row r="182" ht="9.9499999999999993" customHeight="1" x14ac:dyDescent="0.15"/>
    <row r="183" ht="9.9499999999999993" customHeight="1" x14ac:dyDescent="0.15"/>
    <row r="184" ht="9.9499999999999993" customHeight="1" x14ac:dyDescent="0.15"/>
    <row r="185" ht="9.9499999999999993" customHeight="1" x14ac:dyDescent="0.15"/>
    <row r="186" ht="9.9499999999999993" customHeight="1" x14ac:dyDescent="0.15"/>
    <row r="187" ht="9.9499999999999993" customHeight="1" x14ac:dyDescent="0.15"/>
    <row r="188" ht="9.9499999999999993" customHeight="1" x14ac:dyDescent="0.15"/>
    <row r="189" ht="9.9499999999999993" customHeight="1" x14ac:dyDescent="0.15"/>
    <row r="190" ht="9.9499999999999993" customHeight="1" x14ac:dyDescent="0.15"/>
    <row r="191" ht="9.9499999999999993" customHeight="1" x14ac:dyDescent="0.15"/>
    <row r="192" ht="9.9499999999999993" customHeight="1" x14ac:dyDescent="0.15"/>
    <row r="193" ht="9.9499999999999993" customHeight="1" x14ac:dyDescent="0.15"/>
    <row r="194" ht="9.9499999999999993" customHeight="1" x14ac:dyDescent="0.15"/>
    <row r="195" ht="9.9499999999999993" customHeight="1" x14ac:dyDescent="0.15"/>
    <row r="196" ht="9.9499999999999993" customHeight="1" x14ac:dyDescent="0.15"/>
    <row r="197" ht="9.9499999999999993" customHeight="1" x14ac:dyDescent="0.15"/>
    <row r="198" ht="9.9499999999999993" customHeight="1" x14ac:dyDescent="0.15"/>
    <row r="199" ht="9.9499999999999993" customHeight="1" x14ac:dyDescent="0.15"/>
    <row r="200" ht="9.9499999999999993" customHeight="1" x14ac:dyDescent="0.15"/>
    <row r="201" ht="9.9499999999999993" customHeight="1" x14ac:dyDescent="0.15"/>
    <row r="202" ht="9.9499999999999993" customHeight="1" x14ac:dyDescent="0.15"/>
    <row r="203" ht="9.9499999999999993" customHeight="1" x14ac:dyDescent="0.15"/>
    <row r="204" ht="9.9499999999999993" customHeight="1" x14ac:dyDescent="0.15"/>
    <row r="205" ht="9.9499999999999993" customHeight="1" x14ac:dyDescent="0.15"/>
    <row r="206" ht="9.9499999999999993" customHeight="1" x14ac:dyDescent="0.15"/>
    <row r="207" ht="9.9499999999999993" customHeight="1" x14ac:dyDescent="0.15"/>
    <row r="208" ht="9.9499999999999993" customHeight="1" x14ac:dyDescent="0.15"/>
    <row r="209" ht="9.9499999999999993" customHeight="1" x14ac:dyDescent="0.15"/>
    <row r="210" ht="9.9499999999999993" customHeight="1" x14ac:dyDescent="0.15"/>
    <row r="211" ht="9.9499999999999993" customHeight="1" x14ac:dyDescent="0.15"/>
    <row r="212" ht="9.9499999999999993" customHeight="1" x14ac:dyDescent="0.15"/>
    <row r="213" ht="9.9499999999999993" customHeight="1" x14ac:dyDescent="0.15"/>
    <row r="214" ht="9.9499999999999993" customHeight="1" x14ac:dyDescent="0.15"/>
    <row r="215" ht="9.9499999999999993" customHeight="1" x14ac:dyDescent="0.15"/>
    <row r="216" ht="9.9499999999999993" customHeight="1" x14ac:dyDescent="0.15"/>
    <row r="217" ht="9.9499999999999993" customHeight="1" x14ac:dyDescent="0.15"/>
    <row r="218" ht="9.9499999999999993" customHeight="1" x14ac:dyDescent="0.15"/>
    <row r="219" ht="9.9499999999999993" customHeight="1" x14ac:dyDescent="0.15"/>
    <row r="220" ht="9.9499999999999993" customHeight="1" x14ac:dyDescent="0.15"/>
    <row r="221" ht="9.9499999999999993" customHeight="1" x14ac:dyDescent="0.15"/>
    <row r="222" ht="9.9499999999999993" customHeight="1" x14ac:dyDescent="0.15"/>
    <row r="223" ht="9.9499999999999993" customHeight="1" x14ac:dyDescent="0.15"/>
    <row r="224" ht="9.9499999999999993" customHeight="1" x14ac:dyDescent="0.15"/>
    <row r="225" ht="9.9499999999999993" customHeight="1" x14ac:dyDescent="0.15"/>
    <row r="226" ht="9.9499999999999993" customHeight="1" x14ac:dyDescent="0.15"/>
    <row r="227" ht="9.9499999999999993" customHeight="1" x14ac:dyDescent="0.15"/>
    <row r="228" ht="9.9499999999999993" customHeight="1" x14ac:dyDescent="0.15"/>
    <row r="229" ht="9.9499999999999993" customHeight="1" x14ac:dyDescent="0.15"/>
    <row r="230" ht="9.9499999999999993" customHeight="1" x14ac:dyDescent="0.15"/>
    <row r="231" ht="9.9499999999999993" customHeight="1" x14ac:dyDescent="0.15"/>
    <row r="232" ht="9.9499999999999993" customHeight="1" x14ac:dyDescent="0.15"/>
    <row r="233" ht="9.9499999999999993" customHeight="1" x14ac:dyDescent="0.15"/>
    <row r="234" ht="9.9499999999999993" customHeight="1" x14ac:dyDescent="0.15"/>
    <row r="235" ht="9.9499999999999993" customHeight="1" x14ac:dyDescent="0.15"/>
    <row r="236" ht="9.9499999999999993" customHeight="1" x14ac:dyDescent="0.15"/>
    <row r="237" ht="9.9499999999999993" customHeight="1" x14ac:dyDescent="0.15"/>
    <row r="238" ht="9.9499999999999993" customHeight="1" x14ac:dyDescent="0.15"/>
    <row r="239" ht="9.9499999999999993" customHeight="1" x14ac:dyDescent="0.15"/>
    <row r="240" ht="9.9499999999999993" customHeight="1" x14ac:dyDescent="0.15"/>
    <row r="241" ht="9.9499999999999993" customHeight="1" x14ac:dyDescent="0.15"/>
    <row r="242" ht="9.9499999999999993" customHeight="1" x14ac:dyDescent="0.15"/>
    <row r="243" ht="9.9499999999999993" customHeight="1" x14ac:dyDescent="0.15"/>
    <row r="244" ht="9.9499999999999993" customHeight="1" x14ac:dyDescent="0.15"/>
    <row r="245" ht="9.9499999999999993" customHeight="1" x14ac:dyDescent="0.15"/>
    <row r="246" ht="9.9499999999999993" customHeight="1" x14ac:dyDescent="0.15"/>
    <row r="247" ht="9.9499999999999993" customHeight="1" x14ac:dyDescent="0.15"/>
    <row r="248" ht="9.9499999999999993" customHeight="1" x14ac:dyDescent="0.15"/>
    <row r="249" ht="9.9499999999999993" customHeight="1" x14ac:dyDescent="0.15"/>
    <row r="250" ht="9.9499999999999993" customHeight="1" x14ac:dyDescent="0.15"/>
    <row r="251" ht="9.9499999999999993" customHeight="1" x14ac:dyDescent="0.15"/>
    <row r="252" ht="9.9499999999999993" customHeight="1" x14ac:dyDescent="0.15"/>
    <row r="253" ht="9.9499999999999993" customHeight="1" x14ac:dyDescent="0.15"/>
    <row r="254" ht="9.9499999999999993" customHeight="1" x14ac:dyDescent="0.15"/>
    <row r="255" ht="9.9499999999999993" customHeight="1" x14ac:dyDescent="0.15"/>
    <row r="256" ht="9.9499999999999993" customHeight="1" x14ac:dyDescent="0.15"/>
    <row r="257" ht="9.9499999999999993" customHeight="1" x14ac:dyDescent="0.15"/>
    <row r="258" ht="9.9499999999999993" customHeight="1" x14ac:dyDescent="0.15"/>
    <row r="259" ht="9.9499999999999993" customHeight="1" x14ac:dyDescent="0.15"/>
    <row r="260" ht="9.9499999999999993" customHeight="1" x14ac:dyDescent="0.15"/>
    <row r="261" ht="9.9499999999999993" customHeight="1" x14ac:dyDescent="0.15"/>
    <row r="262" ht="9.9499999999999993" customHeight="1" x14ac:dyDescent="0.15"/>
    <row r="263" ht="9.9499999999999993" customHeight="1" x14ac:dyDescent="0.15"/>
    <row r="264" ht="9.9499999999999993" customHeight="1" x14ac:dyDescent="0.15"/>
    <row r="265" ht="9.9499999999999993" customHeight="1" x14ac:dyDescent="0.15"/>
    <row r="266" ht="9.9499999999999993" customHeight="1" x14ac:dyDescent="0.15"/>
    <row r="267" ht="9.9499999999999993" customHeight="1" x14ac:dyDescent="0.15"/>
    <row r="268" ht="9.9499999999999993" customHeight="1" x14ac:dyDescent="0.15"/>
    <row r="269" ht="9.9499999999999993" customHeight="1" x14ac:dyDescent="0.15"/>
    <row r="270" ht="9.9499999999999993" customHeight="1" x14ac:dyDescent="0.15"/>
    <row r="271" ht="9.9499999999999993" customHeight="1" x14ac:dyDescent="0.15"/>
    <row r="272" ht="9.9499999999999993" customHeight="1" x14ac:dyDescent="0.15"/>
    <row r="273" ht="9.9499999999999993" customHeight="1" x14ac:dyDescent="0.15"/>
    <row r="274" ht="9.9499999999999993" customHeight="1" x14ac:dyDescent="0.15"/>
    <row r="275" ht="9.9499999999999993" customHeight="1" x14ac:dyDescent="0.15"/>
    <row r="276" ht="9.9499999999999993" customHeight="1" x14ac:dyDescent="0.15"/>
    <row r="277" ht="9.9499999999999993" customHeight="1" x14ac:dyDescent="0.15"/>
    <row r="278" ht="9.9499999999999993" customHeight="1" x14ac:dyDescent="0.15"/>
    <row r="279" ht="9.9499999999999993" customHeight="1" x14ac:dyDescent="0.15"/>
    <row r="280" ht="9.9499999999999993" customHeight="1" x14ac:dyDescent="0.15"/>
    <row r="281" ht="9.9499999999999993" customHeight="1" x14ac:dyDescent="0.15"/>
    <row r="282" ht="9.9499999999999993" customHeight="1" x14ac:dyDescent="0.15"/>
    <row r="283" ht="9.9499999999999993" customHeight="1" x14ac:dyDescent="0.15"/>
    <row r="284" ht="9.9499999999999993" customHeight="1" x14ac:dyDescent="0.15"/>
    <row r="285" ht="9.9499999999999993" customHeight="1" x14ac:dyDescent="0.15"/>
    <row r="286" ht="9.9499999999999993" customHeight="1" x14ac:dyDescent="0.15"/>
    <row r="287" ht="9.9499999999999993" customHeight="1" x14ac:dyDescent="0.15"/>
    <row r="288" ht="9.9499999999999993" customHeight="1" x14ac:dyDescent="0.15"/>
    <row r="289" ht="9.9499999999999993" customHeight="1" x14ac:dyDescent="0.15"/>
    <row r="290" ht="9.9499999999999993" customHeight="1" x14ac:dyDescent="0.15"/>
    <row r="291" ht="9.9499999999999993" customHeight="1" x14ac:dyDescent="0.15"/>
    <row r="292" ht="9.9499999999999993" customHeight="1" x14ac:dyDescent="0.15"/>
    <row r="293" ht="9.9499999999999993" customHeight="1" x14ac:dyDescent="0.15"/>
    <row r="294" ht="9.9499999999999993" customHeight="1" x14ac:dyDescent="0.15"/>
    <row r="295" ht="9.9499999999999993" customHeight="1" x14ac:dyDescent="0.15"/>
    <row r="296" ht="9.9499999999999993" customHeight="1" x14ac:dyDescent="0.15"/>
    <row r="297" ht="9.9499999999999993" customHeight="1" x14ac:dyDescent="0.15"/>
    <row r="298" ht="9.9499999999999993" customHeight="1" x14ac:dyDescent="0.15"/>
    <row r="299" ht="9.9499999999999993" customHeight="1" x14ac:dyDescent="0.15"/>
    <row r="300" ht="9.9499999999999993" customHeight="1" x14ac:dyDescent="0.15"/>
    <row r="301" ht="9.9499999999999993" customHeight="1" x14ac:dyDescent="0.15"/>
    <row r="302" ht="9.9499999999999993" customHeight="1" x14ac:dyDescent="0.15"/>
    <row r="303" ht="9.9499999999999993" customHeight="1" x14ac:dyDescent="0.15"/>
    <row r="304" ht="9.9499999999999993" customHeight="1" x14ac:dyDescent="0.15"/>
    <row r="305" ht="9.9499999999999993" customHeight="1" x14ac:dyDescent="0.15"/>
    <row r="306" ht="9.9499999999999993" customHeight="1" x14ac:dyDescent="0.15"/>
    <row r="307" ht="9.9499999999999993" customHeight="1" x14ac:dyDescent="0.15"/>
    <row r="308" ht="9.9499999999999993" customHeight="1" x14ac:dyDescent="0.15"/>
    <row r="309" ht="9.9499999999999993" customHeight="1" x14ac:dyDescent="0.15"/>
    <row r="310" ht="9.9499999999999993" customHeight="1" x14ac:dyDescent="0.15"/>
    <row r="311" ht="9.9499999999999993" customHeight="1" x14ac:dyDescent="0.15"/>
    <row r="312" ht="9.9499999999999993" customHeight="1" x14ac:dyDescent="0.15"/>
    <row r="313" ht="9.9499999999999993" customHeight="1" x14ac:dyDescent="0.15"/>
    <row r="314" ht="9.9499999999999993" customHeight="1" x14ac:dyDescent="0.15"/>
    <row r="315" ht="9.9499999999999993" customHeight="1" x14ac:dyDescent="0.15"/>
    <row r="316" ht="9.9499999999999993" customHeight="1" x14ac:dyDescent="0.15"/>
    <row r="317" ht="9.9499999999999993" customHeight="1" x14ac:dyDescent="0.15"/>
    <row r="318" ht="9.9499999999999993" customHeight="1" x14ac:dyDescent="0.15"/>
    <row r="319" ht="9.9499999999999993" customHeight="1" x14ac:dyDescent="0.15"/>
    <row r="320" ht="9.9499999999999993" customHeight="1" x14ac:dyDescent="0.15"/>
    <row r="321" ht="9.9499999999999993" customHeight="1" x14ac:dyDescent="0.15"/>
    <row r="322" ht="9.9499999999999993" customHeight="1" x14ac:dyDescent="0.15"/>
    <row r="323" ht="9.9499999999999993" customHeight="1" x14ac:dyDescent="0.15"/>
    <row r="324" ht="9.9499999999999993" customHeight="1" x14ac:dyDescent="0.15"/>
    <row r="325" ht="9.9499999999999993" customHeight="1" x14ac:dyDescent="0.15"/>
    <row r="326" ht="9.9499999999999993" customHeight="1" x14ac:dyDescent="0.15"/>
    <row r="327" ht="9.9499999999999993" customHeight="1" x14ac:dyDescent="0.15"/>
    <row r="328" ht="9.9499999999999993" customHeight="1" x14ac:dyDescent="0.15"/>
    <row r="329" ht="9.9499999999999993" customHeight="1" x14ac:dyDescent="0.15"/>
    <row r="330" ht="9.9499999999999993" customHeight="1" x14ac:dyDescent="0.15"/>
    <row r="331" ht="9.9499999999999993" customHeight="1" x14ac:dyDescent="0.15"/>
    <row r="332" ht="9.9499999999999993" customHeight="1" x14ac:dyDescent="0.15"/>
    <row r="333" ht="9.9499999999999993" customHeight="1" x14ac:dyDescent="0.15"/>
    <row r="334" ht="9.9499999999999993" customHeight="1" x14ac:dyDescent="0.15"/>
    <row r="335" ht="9.9499999999999993" customHeight="1" x14ac:dyDescent="0.15"/>
    <row r="336" ht="9.9499999999999993" customHeight="1" x14ac:dyDescent="0.15"/>
    <row r="337" ht="9.9499999999999993" customHeight="1" x14ac:dyDescent="0.15"/>
    <row r="338" ht="9.9499999999999993" customHeight="1" x14ac:dyDescent="0.15"/>
    <row r="339" ht="9.9499999999999993" customHeight="1" x14ac:dyDescent="0.15"/>
    <row r="340" ht="9.9499999999999993" customHeight="1" x14ac:dyDescent="0.15"/>
    <row r="341" ht="9.9499999999999993" customHeight="1" x14ac:dyDescent="0.15"/>
    <row r="342" ht="9.9499999999999993" customHeight="1" x14ac:dyDescent="0.15"/>
    <row r="343" ht="9.9499999999999993" customHeight="1" x14ac:dyDescent="0.15"/>
    <row r="344" ht="9.9499999999999993" customHeight="1" x14ac:dyDescent="0.15"/>
    <row r="345" ht="9.9499999999999993" customHeight="1" x14ac:dyDescent="0.15"/>
    <row r="346" ht="9.9499999999999993" customHeight="1" x14ac:dyDescent="0.15"/>
    <row r="347" ht="9.9499999999999993" customHeight="1" x14ac:dyDescent="0.15"/>
    <row r="348" ht="9.9499999999999993" customHeight="1" x14ac:dyDescent="0.15"/>
    <row r="349" ht="9.9499999999999993" customHeight="1" x14ac:dyDescent="0.15"/>
    <row r="350" ht="9.9499999999999993" customHeight="1" x14ac:dyDescent="0.15"/>
    <row r="351" ht="9.9499999999999993" customHeight="1" x14ac:dyDescent="0.15"/>
    <row r="352" ht="9.9499999999999993" customHeight="1" x14ac:dyDescent="0.15"/>
    <row r="353" ht="9.9499999999999993" customHeight="1" x14ac:dyDescent="0.15"/>
  </sheetData>
  <mergeCells count="380">
    <mergeCell ref="AX26:AZ26"/>
    <mergeCell ref="BA26:BC26"/>
    <mergeCell ref="B31:M32"/>
    <mergeCell ref="N31:S31"/>
    <mergeCell ref="T31:Y31"/>
    <mergeCell ref="N32:O32"/>
    <mergeCell ref="P32:Q32"/>
    <mergeCell ref="R32:S32"/>
    <mergeCell ref="T32:U32"/>
    <mergeCell ref="V32:W32"/>
    <mergeCell ref="X32:Y32"/>
    <mergeCell ref="AX27:AZ28"/>
    <mergeCell ref="AR31:AT32"/>
    <mergeCell ref="AU31:AW32"/>
    <mergeCell ref="AX31:AZ32"/>
    <mergeCell ref="BA31:BC32"/>
    <mergeCell ref="AF29:AH30"/>
    <mergeCell ref="AI29:AK30"/>
    <mergeCell ref="AL29:AN30"/>
    <mergeCell ref="BA27:BC28"/>
    <mergeCell ref="AO29:AQ30"/>
    <mergeCell ref="AR29:AT30"/>
    <mergeCell ref="AU29:AW30"/>
    <mergeCell ref="AX29:AZ30"/>
    <mergeCell ref="BA29:BC30"/>
    <mergeCell ref="AU26:AW26"/>
    <mergeCell ref="P28:Q28"/>
    <mergeCell ref="B26:M26"/>
    <mergeCell ref="N26:S26"/>
    <mergeCell ref="T26:Y26"/>
    <mergeCell ref="N30:O30"/>
    <mergeCell ref="P30:Q30"/>
    <mergeCell ref="R30:S30"/>
    <mergeCell ref="T30:U30"/>
    <mergeCell ref="X30:Y30"/>
    <mergeCell ref="B29:M30"/>
    <mergeCell ref="N29:S29"/>
    <mergeCell ref="B27:M28"/>
    <mergeCell ref="P27:Q27"/>
    <mergeCell ref="AF27:AH28"/>
    <mergeCell ref="AI27:AK28"/>
    <mergeCell ref="AL27:AN28"/>
    <mergeCell ref="AR26:AT26"/>
    <mergeCell ref="AO27:AQ28"/>
    <mergeCell ref="AR27:AT28"/>
    <mergeCell ref="AU27:AW28"/>
    <mergeCell ref="Z26:AE26"/>
    <mergeCell ref="V29:W29"/>
    <mergeCell ref="Z29:AE29"/>
    <mergeCell ref="Z30:AA30"/>
    <mergeCell ref="AB30:AC30"/>
    <mergeCell ref="AD30:AE30"/>
    <mergeCell ref="AX39:AZ40"/>
    <mergeCell ref="BA39:BC40"/>
    <mergeCell ref="AU41:AW42"/>
    <mergeCell ref="AX41:AZ42"/>
    <mergeCell ref="AU38:AW38"/>
    <mergeCell ref="AX38:AZ38"/>
    <mergeCell ref="BA38:BC38"/>
    <mergeCell ref="AU39:AW40"/>
    <mergeCell ref="BA20:BC21"/>
    <mergeCell ref="AU12:AW13"/>
    <mergeCell ref="BA18:BC19"/>
    <mergeCell ref="AB12:AC12"/>
    <mergeCell ref="AL12:AN13"/>
    <mergeCell ref="AR18:AT19"/>
    <mergeCell ref="AU17:AW17"/>
    <mergeCell ref="AX17:AZ17"/>
    <mergeCell ref="AL20:AN21"/>
    <mergeCell ref="AO20:AQ21"/>
    <mergeCell ref="AR20:AT21"/>
    <mergeCell ref="AU20:AW21"/>
    <mergeCell ref="AO12:AQ13"/>
    <mergeCell ref="AR12:AT13"/>
    <mergeCell ref="AB19:AC19"/>
    <mergeCell ref="BA17:BC17"/>
    <mergeCell ref="Z18:AE18"/>
    <mergeCell ref="AR17:AT17"/>
    <mergeCell ref="AI17:AK17"/>
    <mergeCell ref="BA10:BC11"/>
    <mergeCell ref="AR10:AT11"/>
    <mergeCell ref="AF12:AH13"/>
    <mergeCell ref="AI12:AK13"/>
    <mergeCell ref="BA12:BC13"/>
    <mergeCell ref="AO17:AQ17"/>
    <mergeCell ref="Z17:AE17"/>
    <mergeCell ref="AF17:AH17"/>
    <mergeCell ref="V13:W13"/>
    <mergeCell ref="N12:S12"/>
    <mergeCell ref="T12:Y12"/>
    <mergeCell ref="AX12:AZ13"/>
    <mergeCell ref="AX10:AZ11"/>
    <mergeCell ref="X13:Y13"/>
    <mergeCell ref="Z13:AA13"/>
    <mergeCell ref="AB13:AC13"/>
    <mergeCell ref="AD13:AE13"/>
    <mergeCell ref="AB11:AC11"/>
    <mergeCell ref="AD11:AE11"/>
    <mergeCell ref="Z8:AE8"/>
    <mergeCell ref="AO10:AQ11"/>
    <mergeCell ref="AO7:AQ7"/>
    <mergeCell ref="AR7:AT7"/>
    <mergeCell ref="AU7:AW7"/>
    <mergeCell ref="B7:M7"/>
    <mergeCell ref="N9:O9"/>
    <mergeCell ref="P9:Q9"/>
    <mergeCell ref="X9:Y9"/>
    <mergeCell ref="B8:M9"/>
    <mergeCell ref="P8:Q8"/>
    <mergeCell ref="Z9:AA9"/>
    <mergeCell ref="AB9:AC9"/>
    <mergeCell ref="AD9:AE9"/>
    <mergeCell ref="R9:S9"/>
    <mergeCell ref="T9:U9"/>
    <mergeCell ref="V9:W9"/>
    <mergeCell ref="B10:M11"/>
    <mergeCell ref="N10:S10"/>
    <mergeCell ref="V10:W10"/>
    <mergeCell ref="Z10:AE10"/>
    <mergeCell ref="N11:O11"/>
    <mergeCell ref="AL10:AN11"/>
    <mergeCell ref="BA7:BC7"/>
    <mergeCell ref="AF7:AH7"/>
    <mergeCell ref="AI7:AK7"/>
    <mergeCell ref="N13:O13"/>
    <mergeCell ref="P13:Q13"/>
    <mergeCell ref="R13:S13"/>
    <mergeCell ref="T13:U13"/>
    <mergeCell ref="V21:W21"/>
    <mergeCell ref="BA22:BC23"/>
    <mergeCell ref="AU22:AW23"/>
    <mergeCell ref="AO22:AQ23"/>
    <mergeCell ref="X21:Y21"/>
    <mergeCell ref="T8:Y8"/>
    <mergeCell ref="N7:S7"/>
    <mergeCell ref="T7:Y7"/>
    <mergeCell ref="N20:S20"/>
    <mergeCell ref="AD21:AE21"/>
    <mergeCell ref="AF10:AH11"/>
    <mergeCell ref="AI10:AK11"/>
    <mergeCell ref="AF22:AH23"/>
    <mergeCell ref="Z7:AE7"/>
    <mergeCell ref="AL7:AN7"/>
    <mergeCell ref="AX7:AZ7"/>
    <mergeCell ref="Z11:AA11"/>
    <mergeCell ref="AL17:AN17"/>
    <mergeCell ref="V20:W20"/>
    <mergeCell ref="AF31:AH32"/>
    <mergeCell ref="AI31:AK32"/>
    <mergeCell ref="AL31:AN32"/>
    <mergeCell ref="AO31:AQ32"/>
    <mergeCell ref="AI22:AK23"/>
    <mergeCell ref="AL22:AN23"/>
    <mergeCell ref="AF20:AH21"/>
    <mergeCell ref="AI20:AK21"/>
    <mergeCell ref="V23:W23"/>
    <mergeCell ref="X23:Y23"/>
    <mergeCell ref="Z23:AA23"/>
    <mergeCell ref="AB23:AC23"/>
    <mergeCell ref="AF26:AH26"/>
    <mergeCell ref="AI26:AK26"/>
    <mergeCell ref="AL26:AN26"/>
    <mergeCell ref="AO26:AQ26"/>
    <mergeCell ref="V28:W28"/>
    <mergeCell ref="X28:Y28"/>
    <mergeCell ref="Z27:AE27"/>
    <mergeCell ref="Z28:AA28"/>
    <mergeCell ref="AB28:AC28"/>
    <mergeCell ref="AD28:AE28"/>
    <mergeCell ref="A2:BM2"/>
    <mergeCell ref="T27:Y27"/>
    <mergeCell ref="P11:Q11"/>
    <mergeCell ref="R11:S11"/>
    <mergeCell ref="T11:U11"/>
    <mergeCell ref="V11:W11"/>
    <mergeCell ref="BA8:BC9"/>
    <mergeCell ref="AF8:AH9"/>
    <mergeCell ref="AI8:AK9"/>
    <mergeCell ref="AL8:AN9"/>
    <mergeCell ref="AO8:AQ9"/>
    <mergeCell ref="AR8:AT9"/>
    <mergeCell ref="X11:Y11"/>
    <mergeCell ref="AX8:AZ9"/>
    <mergeCell ref="AU10:AW11"/>
    <mergeCell ref="AU8:AW9"/>
    <mergeCell ref="AX22:AZ23"/>
    <mergeCell ref="AR22:AT23"/>
    <mergeCell ref="N21:O21"/>
    <mergeCell ref="P21:Q21"/>
    <mergeCell ref="R21:S21"/>
    <mergeCell ref="AD23:AE23"/>
    <mergeCell ref="B12:M13"/>
    <mergeCell ref="B20:M21"/>
    <mergeCell ref="AX18:AZ19"/>
    <mergeCell ref="AX20:AZ21"/>
    <mergeCell ref="AO18:AQ19"/>
    <mergeCell ref="AD19:AE19"/>
    <mergeCell ref="Z19:AA19"/>
    <mergeCell ref="AF18:AH19"/>
    <mergeCell ref="AI18:AK19"/>
    <mergeCell ref="AL18:AN19"/>
    <mergeCell ref="Z21:AA21"/>
    <mergeCell ref="Z20:AE20"/>
    <mergeCell ref="B17:M17"/>
    <mergeCell ref="N17:S17"/>
    <mergeCell ref="T17:Y17"/>
    <mergeCell ref="N19:O19"/>
    <mergeCell ref="P19:Q19"/>
    <mergeCell ref="T21:U21"/>
    <mergeCell ref="AB21:AC21"/>
    <mergeCell ref="T22:Y22"/>
    <mergeCell ref="AB22:AC22"/>
    <mergeCell ref="B22:M23"/>
    <mergeCell ref="N22:S22"/>
    <mergeCell ref="B55:V55"/>
    <mergeCell ref="H56:P56"/>
    <mergeCell ref="H57:U57"/>
    <mergeCell ref="W57:Z57"/>
    <mergeCell ref="AI56:AQ56"/>
    <mergeCell ref="AI57:AV57"/>
    <mergeCell ref="AD57:AG57"/>
    <mergeCell ref="AA57:AC57"/>
    <mergeCell ref="B18:M19"/>
    <mergeCell ref="P18:Q18"/>
    <mergeCell ref="T18:Y18"/>
    <mergeCell ref="R19:S19"/>
    <mergeCell ref="T19:U19"/>
    <mergeCell ref="V19:W19"/>
    <mergeCell ref="X19:Y19"/>
    <mergeCell ref="AU18:AW19"/>
    <mergeCell ref="N23:O23"/>
    <mergeCell ref="P23:Q23"/>
    <mergeCell ref="R23:S23"/>
    <mergeCell ref="T23:U23"/>
    <mergeCell ref="N28:O28"/>
    <mergeCell ref="R28:S28"/>
    <mergeCell ref="T28:U28"/>
    <mergeCell ref="V30:W30"/>
    <mergeCell ref="B38:M38"/>
    <mergeCell ref="N38:S38"/>
    <mergeCell ref="T38:Y38"/>
    <mergeCell ref="Z38:AE38"/>
    <mergeCell ref="AF38:AH38"/>
    <mergeCell ref="AI38:AK38"/>
    <mergeCell ref="AL38:AN38"/>
    <mergeCell ref="AO38:AQ38"/>
    <mergeCell ref="AR38:AT38"/>
    <mergeCell ref="B39:M40"/>
    <mergeCell ref="P39:Q39"/>
    <mergeCell ref="T39:Y39"/>
    <mergeCell ref="Z39:AE39"/>
    <mergeCell ref="AF39:AH40"/>
    <mergeCell ref="AI39:AK40"/>
    <mergeCell ref="AL39:AN40"/>
    <mergeCell ref="AO39:AQ40"/>
    <mergeCell ref="AR39:AT40"/>
    <mergeCell ref="N40:O40"/>
    <mergeCell ref="P40:Q40"/>
    <mergeCell ref="R40:S40"/>
    <mergeCell ref="T40:U40"/>
    <mergeCell ref="V40:W40"/>
    <mergeCell ref="X40:Y40"/>
    <mergeCell ref="Z40:AA40"/>
    <mergeCell ref="AB40:AC40"/>
    <mergeCell ref="AD40:AE40"/>
    <mergeCell ref="B41:M42"/>
    <mergeCell ref="N41:S41"/>
    <mergeCell ref="V41:W41"/>
    <mergeCell ref="Z41:AE41"/>
    <mergeCell ref="AF41:AH42"/>
    <mergeCell ref="AI41:AK42"/>
    <mergeCell ref="AL41:AN42"/>
    <mergeCell ref="AO41:AQ42"/>
    <mergeCell ref="AR41:AT42"/>
    <mergeCell ref="BA41:BC42"/>
    <mergeCell ref="N42:O42"/>
    <mergeCell ref="P42:Q42"/>
    <mergeCell ref="R42:S42"/>
    <mergeCell ref="T42:U42"/>
    <mergeCell ref="V42:W42"/>
    <mergeCell ref="X42:Y42"/>
    <mergeCell ref="Z42:AA42"/>
    <mergeCell ref="AB42:AC42"/>
    <mergeCell ref="AD42:AE42"/>
    <mergeCell ref="B43:M44"/>
    <mergeCell ref="N43:S43"/>
    <mergeCell ref="T43:Y43"/>
    <mergeCell ref="AB43:AC43"/>
    <mergeCell ref="AF43:AH44"/>
    <mergeCell ref="AI43:AK44"/>
    <mergeCell ref="AL43:AN44"/>
    <mergeCell ref="AO43:AQ44"/>
    <mergeCell ref="AR43:AT44"/>
    <mergeCell ref="AU43:AW44"/>
    <mergeCell ref="AX43:AZ44"/>
    <mergeCell ref="BA43:BC44"/>
    <mergeCell ref="N44:O44"/>
    <mergeCell ref="P44:Q44"/>
    <mergeCell ref="R44:S44"/>
    <mergeCell ref="T44:U44"/>
    <mergeCell ref="V44:W44"/>
    <mergeCell ref="X44:Y44"/>
    <mergeCell ref="Z44:AA44"/>
    <mergeCell ref="AB44:AC44"/>
    <mergeCell ref="AD44:AE44"/>
    <mergeCell ref="B47:M47"/>
    <mergeCell ref="N47:S47"/>
    <mergeCell ref="T47:Y47"/>
    <mergeCell ref="Z47:AE47"/>
    <mergeCell ref="AF47:AH47"/>
    <mergeCell ref="AI47:AK47"/>
    <mergeCell ref="AL47:AN47"/>
    <mergeCell ref="AO47:AQ47"/>
    <mergeCell ref="AR47:AT47"/>
    <mergeCell ref="AU47:AW47"/>
    <mergeCell ref="AX47:AZ47"/>
    <mergeCell ref="BA47:BC47"/>
    <mergeCell ref="B48:M49"/>
    <mergeCell ref="P48:Q48"/>
    <mergeCell ref="T48:Y48"/>
    <mergeCell ref="Z48:AE48"/>
    <mergeCell ref="AF48:AH49"/>
    <mergeCell ref="AI48:AK49"/>
    <mergeCell ref="AL48:AN49"/>
    <mergeCell ref="AO48:AQ49"/>
    <mergeCell ref="AR48:AT49"/>
    <mergeCell ref="AU48:AW49"/>
    <mergeCell ref="AX48:AZ49"/>
    <mergeCell ref="BA48:BC49"/>
    <mergeCell ref="N49:O49"/>
    <mergeCell ref="P49:Q49"/>
    <mergeCell ref="R49:S49"/>
    <mergeCell ref="T49:U49"/>
    <mergeCell ref="V49:W49"/>
    <mergeCell ref="X49:Y49"/>
    <mergeCell ref="Z49:AA49"/>
    <mergeCell ref="AB49:AC49"/>
    <mergeCell ref="AD49:AE49"/>
    <mergeCell ref="B50:M51"/>
    <mergeCell ref="N50:S50"/>
    <mergeCell ref="V50:W50"/>
    <mergeCell ref="Z50:AE50"/>
    <mergeCell ref="AF50:AH51"/>
    <mergeCell ref="AI50:AK51"/>
    <mergeCell ref="AL50:AN51"/>
    <mergeCell ref="AO50:AQ51"/>
    <mergeCell ref="AR50:AT51"/>
    <mergeCell ref="AU50:AW51"/>
    <mergeCell ref="AX50:AZ51"/>
    <mergeCell ref="BA50:BC51"/>
    <mergeCell ref="N51:O51"/>
    <mergeCell ref="P51:Q51"/>
    <mergeCell ref="R51:S51"/>
    <mergeCell ref="T51:U51"/>
    <mergeCell ref="V51:W51"/>
    <mergeCell ref="X51:Y51"/>
    <mergeCell ref="Z51:AA51"/>
    <mergeCell ref="AB51:AC51"/>
    <mergeCell ref="AD51:AE51"/>
    <mergeCell ref="B52:M53"/>
    <mergeCell ref="N52:S52"/>
    <mergeCell ref="T52:Y52"/>
    <mergeCell ref="AB52:AC52"/>
    <mergeCell ref="AF52:AH53"/>
    <mergeCell ref="AI52:AK53"/>
    <mergeCell ref="AL52:AN53"/>
    <mergeCell ref="AO52:AQ53"/>
    <mergeCell ref="AR52:AT53"/>
    <mergeCell ref="AU52:AW53"/>
    <mergeCell ref="AX52:AZ53"/>
    <mergeCell ref="BA52:BC53"/>
    <mergeCell ref="N53:O53"/>
    <mergeCell ref="P53:Q53"/>
    <mergeCell ref="R53:S53"/>
    <mergeCell ref="T53:U53"/>
    <mergeCell ref="V53:W53"/>
    <mergeCell ref="X53:Y53"/>
    <mergeCell ref="Z53:AA53"/>
    <mergeCell ref="AB53:AC53"/>
    <mergeCell ref="AD53:AE53"/>
  </mergeCells>
  <phoneticPr fontId="1"/>
  <pageMargins left="0.68" right="0.16" top="0.83" bottom="0.84" header="0.5" footer="0.5"/>
  <pageSetup paperSize="9" scale="99" orientation="portrait" horizontalDpi="4294967293" r:id="rId1"/>
  <rowBreaks count="1" manualBreakCount="1">
    <brk id="34" max="64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4:D12"/>
  <sheetViews>
    <sheetView workbookViewId="0">
      <selection activeCell="C4" sqref="C4:C12"/>
    </sheetView>
  </sheetViews>
  <sheetFormatPr defaultRowHeight="13.5" x14ac:dyDescent="0.15"/>
  <cols>
    <col min="3" max="3" width="13.125" customWidth="1"/>
    <col min="7" max="7" width="13.375" customWidth="1"/>
    <col min="10" max="10" width="12.5" customWidth="1"/>
  </cols>
  <sheetData>
    <row r="4" spans="4:4" x14ac:dyDescent="0.15">
      <c r="D4">
        <f ca="1">RAND()</f>
        <v>0.33374715797485133</v>
      </c>
    </row>
    <row r="5" spans="4:4" x14ac:dyDescent="0.15">
      <c r="D5">
        <f ca="1">RAND()</f>
        <v>0.43974206529212567</v>
      </c>
    </row>
    <row r="6" spans="4:4" x14ac:dyDescent="0.15">
      <c r="D6">
        <f ca="1">RAND()</f>
        <v>0.63189043925590038</v>
      </c>
    </row>
    <row r="7" spans="4:4" x14ac:dyDescent="0.15">
      <c r="D7">
        <f ca="1">RAND()</f>
        <v>0.30248601608499259</v>
      </c>
    </row>
    <row r="8" spans="4:4" x14ac:dyDescent="0.15">
      <c r="D8">
        <f ca="1">RAND()</f>
        <v>0.76582622496855024</v>
      </c>
    </row>
    <row r="9" spans="4:4" x14ac:dyDescent="0.15">
      <c r="D9">
        <f ca="1">RAND()+0.5</f>
        <v>1.2473613486714945</v>
      </c>
    </row>
    <row r="10" spans="4:4" x14ac:dyDescent="0.15">
      <c r="D10">
        <f ca="1">RAND()</f>
        <v>0.84327067597670469</v>
      </c>
    </row>
    <row r="11" spans="4:4" x14ac:dyDescent="0.15">
      <c r="D11">
        <f ca="1">RAND()</f>
        <v>0.51190203840696202</v>
      </c>
    </row>
    <row r="12" spans="4:4" x14ac:dyDescent="0.15">
      <c r="D12">
        <f ca="1">RAND()</f>
        <v>0.6831181896622821</v>
      </c>
    </row>
  </sheetData>
  <sortState ref="C4:D12">
    <sortCondition ref="D4:D12"/>
  </sortState>
  <phoneticPr fontId="1"/>
  <pageMargins left="0.7" right="0.7" top="0.75" bottom="0.75" header="0.3" footer="0.3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jhnnori</dc:creator>
  <cp:lastModifiedBy>根室地区サッカー協会</cp:lastModifiedBy>
  <cp:lastPrinted>2019-05-30T09:20:48Z</cp:lastPrinted>
  <dcterms:created xsi:type="dcterms:W3CDTF">2015-06-25T11:22:01Z</dcterms:created>
  <dcterms:modified xsi:type="dcterms:W3CDTF">2019-06-04T03:40:04Z</dcterms:modified>
</cp:coreProperties>
</file>